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70" activeTab="0"/>
  </bookViews>
  <sheets>
    <sheet name="Žiniaraštis" sheetId="1" r:id="rId1"/>
  </sheets>
  <definedNames>
    <definedName name="Kodas">'Žiniaraštis'!$C$5</definedName>
    <definedName name="Nr">'Žiniaraštis'!$C$2</definedName>
    <definedName name="Pavadinimas" localSheetId="0">'Žiniaraštis'!$C$1</definedName>
    <definedName name="Rangovas" localSheetId="0">'Žiniaraštis'!$C$4</definedName>
    <definedName name="Uzsakovas" localSheetId="0">'Žiniaraštis'!$C$3</definedName>
    <definedName name="ZinPavadinimas">'Žiniaraštis'!$A$8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C2" authorId="0">
      <text>
        <r>
          <rPr>
            <b/>
            <sz val="9"/>
            <rFont val="Tahoma"/>
            <family val="2"/>
          </rPr>
          <t>Numeris nėra būtinas</t>
        </r>
      </text>
    </comment>
    <comment ref="D7" authorId="0">
      <text>
        <r>
          <rPr>
            <b/>
            <sz val="9"/>
            <rFont val="Tahoma"/>
            <family val="2"/>
          </rPr>
          <t>Pildant pradinę sąmatą
kiekis turi būti &gt; 0</t>
        </r>
      </text>
    </comment>
    <comment ref="E7" authorId="0">
      <text>
        <r>
          <rPr>
            <b/>
            <sz val="9"/>
            <rFont val="Tahoma"/>
            <family val="2"/>
          </rPr>
          <t>Pildant pradinę sąmatą
kainos pildyti nebūtina</t>
        </r>
      </text>
    </comment>
  </commentList>
</comments>
</file>

<file path=xl/sharedStrings.xml><?xml version="1.0" encoding="utf-8"?>
<sst xmlns="http://schemas.openxmlformats.org/spreadsheetml/2006/main" count="1290" uniqueCount="681">
  <si>
    <t>Sutarties pavadinimas:</t>
  </si>
  <si>
    <t>Užsakovas:</t>
  </si>
  <si>
    <t>Rangovas:</t>
  </si>
  <si>
    <t>Pozicijos</t>
  </si>
  <si>
    <t>Kiekis</t>
  </si>
  <si>
    <t>Eil. Nr.</t>
  </si>
  <si>
    <t>Mato        vnt.</t>
  </si>
  <si>
    <t>VISO DARBAMS</t>
  </si>
  <si>
    <t/>
  </si>
  <si>
    <t>2.1</t>
  </si>
  <si>
    <t>2.2</t>
  </si>
  <si>
    <t>PVM</t>
  </si>
  <si>
    <t>Viso su PVM</t>
  </si>
  <si>
    <t>1.2</t>
  </si>
  <si>
    <t>3.1</t>
  </si>
  <si>
    <t>3.2</t>
  </si>
  <si>
    <t>Pagal pirkimo dokumentus</t>
  </si>
  <si>
    <t>Sutarties numeris:</t>
  </si>
  <si>
    <t>1.3</t>
  </si>
  <si>
    <t>1.4</t>
  </si>
  <si>
    <t>1.5</t>
  </si>
  <si>
    <t>1.6</t>
  </si>
  <si>
    <t>1.7</t>
  </si>
  <si>
    <t>1.8</t>
  </si>
  <si>
    <t>2.3</t>
  </si>
  <si>
    <t>2.4</t>
  </si>
  <si>
    <t>2.5</t>
  </si>
  <si>
    <t>2.6</t>
  </si>
  <si>
    <t>3.3</t>
  </si>
  <si>
    <t>3.4</t>
  </si>
  <si>
    <t>3.5</t>
  </si>
  <si>
    <t>Darbų žiniaraštis</t>
  </si>
  <si>
    <t>Vnt. kaina be PVM, Eur</t>
  </si>
  <si>
    <t>Suma,                          Eur</t>
  </si>
  <si>
    <t>VISO PAGAL ŽINIARAŠTĮ</t>
  </si>
  <si>
    <t>Užsakovo rezervas</t>
  </si>
  <si>
    <t>Respublikinio Vaclovo Into akmenų muziejaus infrastruktūros, skirtos visuomenės informavimui ir švietimui, sukūrimo ir atnaujinimo darbai</t>
  </si>
  <si>
    <t>Respublikinis Vaclovo Into akmenų muziejus</t>
  </si>
  <si>
    <t>=</t>
  </si>
  <si>
    <t>1.</t>
  </si>
  <si>
    <t>TAKAI II ETAPAS</t>
  </si>
  <si>
    <t>1.1.</t>
  </si>
  <si>
    <t>BETONINĖS TRINKELĖS (PILKOS)</t>
  </si>
  <si>
    <t>1.1.1</t>
  </si>
  <si>
    <t>Smėlio-žvyro mišinio pagrindo ar dangos  įrengimas (storis 20 cm, dvisluoksnis)  k9= 1.15</t>
  </si>
  <si>
    <t>100 m2</t>
  </si>
  <si>
    <t>1.1.12</t>
  </si>
  <si>
    <t>Dolomito skaldos 22/56 su skaldele 11/16 pagrindo ar dangos įrengimas (storis 17 cm, viensluoksnis), k9=1,15</t>
  </si>
  <si>
    <t>1.1.3</t>
  </si>
  <si>
    <t>Parko tako dangos įrengimas (5 cm storio akmens atsijų sluoksnis) k9 =1.15</t>
  </si>
  <si>
    <t>1.1.4</t>
  </si>
  <si>
    <t>Betoninių trinkelių grindinio grindimas siūles užpilant cemento skiediniu k9= 1.15</t>
  </si>
  <si>
    <t>10 m2</t>
  </si>
  <si>
    <t>DOLOMITO ATSIJŲ DANGA</t>
  </si>
  <si>
    <t>1.2.1</t>
  </si>
  <si>
    <t>1.2.2</t>
  </si>
  <si>
    <t>Dolomito skaldos 22/56 su skaldele 11/16 pagrindo ar dangos įrengimas (storis 17 cm, viensluoksnis) k9= 1.15</t>
  </si>
  <si>
    <t>1.2.3</t>
  </si>
  <si>
    <t>Pasluoksnis (5 cm storio akmens atsijų sluoksnis) k9=1.15</t>
  </si>
  <si>
    <t>ARDYMO DARBAI</t>
  </si>
  <si>
    <t>1.3.1</t>
  </si>
  <si>
    <t>Asfaltbetonio dangos išardymas pneumoplaktuku, kai dangos storis 70 mm, k8=1.09, k9=1.15</t>
  </si>
  <si>
    <t>100 m3</t>
  </si>
  <si>
    <t>1.3.2</t>
  </si>
  <si>
    <t>Šaligatvių iš betono plytelių ardymas k9=1.15</t>
  </si>
  <si>
    <t>1.3.3</t>
  </si>
  <si>
    <t>Trinkelių dangos išardymas</t>
  </si>
  <si>
    <t>1.3.4</t>
  </si>
  <si>
    <t>Grindinio iš akmenų išardymas rankiniu būdu</t>
  </si>
  <si>
    <t>m3</t>
  </si>
  <si>
    <t>1.3.5</t>
  </si>
  <si>
    <t>Bordiūrų, sudėtų ant betoninio pagrindo, išardymas k8=1.09, k9=1.15</t>
  </si>
  <si>
    <t>m</t>
  </si>
  <si>
    <t>1.3.6</t>
  </si>
  <si>
    <t>Akmens bordiūrų išardymas k8=1.09, k9=1.15</t>
  </si>
  <si>
    <t>1.3.7</t>
  </si>
  <si>
    <t>Statybinių šiukšlių išvežimas 10 km atstumu automobiliais-savivarčiais, pakraunant ekskavatoriais 0,25 m3 talpos kaušais</t>
  </si>
  <si>
    <t>t</t>
  </si>
  <si>
    <t>BRUKO DANGA</t>
  </si>
  <si>
    <t>1.4.1</t>
  </si>
  <si>
    <t>1.4.2</t>
  </si>
  <si>
    <t>1.4.3</t>
  </si>
  <si>
    <t>Pasluoksnis (15 cm storio akmens atsijų sluoksnis) k4=3.000, k9=1.15</t>
  </si>
  <si>
    <t>1.4.4</t>
  </si>
  <si>
    <t>Grindinio grindimas akmenimis 10 cm storio sluoksniu k9=1.15</t>
  </si>
  <si>
    <t>1.4.5</t>
  </si>
  <si>
    <t>Keičiant sluoksnio storį, kiekvienam sekančiam centimetrui prie normatyvo N27-110 pridėti arba atimti k4=2.500, k9=1.15</t>
  </si>
  <si>
    <t xml:space="preserve">PLASTIKINĖ ŽOLĖS/VEJOS KORINĖ DANGA </t>
  </si>
  <si>
    <t>1.5.1</t>
  </si>
  <si>
    <t>1.5.2</t>
  </si>
  <si>
    <t>1.5.3</t>
  </si>
  <si>
    <t>Vejos mažų plotų atnaujinimas, papildant 10 cm augalinio grunto sluoksniu k9=1.15</t>
  </si>
  <si>
    <t>1.5.4</t>
  </si>
  <si>
    <t>Keičiant sluoksnio storį, kiekvienam sekančiam centimetrui prie normatyvo N16-115 pridėti arba atimti k4=7.000, k9=1.15</t>
  </si>
  <si>
    <t>1.5.5</t>
  </si>
  <si>
    <t>Šilumos tiekimo kanalų, pastatų plastikinio drenažo vamzdžių klojimas, kai vamzdžių skersmuo daugiau 110 mm iki 160 mm, k9=1.15</t>
  </si>
  <si>
    <t>1.5.6</t>
  </si>
  <si>
    <t>Žemės darbai nuotekų vamzdynams d&lt;600 mm atskiroje iki 1,5 m gylio tranšėjoje sausuose gruntuose, išvežant gruntą 5 km, k9=1.15</t>
  </si>
  <si>
    <t>km</t>
  </si>
  <si>
    <t>1.5.7</t>
  </si>
  <si>
    <t>Filtracinio sluoksnio iš žvyro įrengimas po dumblo aikštelėmis ir filtracijos laukais k9=1.15</t>
  </si>
  <si>
    <t>1.5.8</t>
  </si>
  <si>
    <t>Išilginio drenažo vandens nuleistuvų įrengimas k9=1.15</t>
  </si>
  <si>
    <t>100 m</t>
  </si>
  <si>
    <t>1.5.9</t>
  </si>
  <si>
    <t>Surenkamų gelžbetoninių šulinių montavimas šlapiuose gruntuose, kai šuliniai apvalūs (šulinio surenkamos gelžbetoninės konstrukcijos) k9=1.15</t>
  </si>
  <si>
    <t>6</t>
  </si>
  <si>
    <t>AKMENS TAKAI GRUNTE</t>
  </si>
  <si>
    <t>6.1</t>
  </si>
  <si>
    <t>II grupės grunto kasimas ir perstūmimas iki 10 m. atstumu 55 kW (75AJ) galingumo buldozeriais k9=1.15</t>
  </si>
  <si>
    <t>t.m3</t>
  </si>
  <si>
    <t>6.2</t>
  </si>
  <si>
    <t>II grupės grunto kasimas rankiniu būdu iki 2 m. pločio ir iki 2 m. gylio nesutvirtintose tranšėjose ir iki 1,5 m. gylio duobių kasimas k9=1.15</t>
  </si>
  <si>
    <t>6.3</t>
  </si>
  <si>
    <t>Granito skaldos 22/56 su skaldele 11/16 pagrindo ar dangos įrengimas (storis 15 cm, viensluoksnis) k9= 1.15</t>
  </si>
  <si>
    <t>6.4</t>
  </si>
  <si>
    <t>Grindinio grindimas akmenimis 10 cm storio sluoksniu k9=1,15</t>
  </si>
  <si>
    <t xml:space="preserve">  </t>
  </si>
  <si>
    <t>7</t>
  </si>
  <si>
    <t xml:space="preserve">ASFALTO DANGOS REMONTAS </t>
  </si>
  <si>
    <t>7.1.</t>
  </si>
  <si>
    <t>50 mm storio asfaltbet. sluoksnio įrengimas mechanizuotai, sunaudojant 30% asfaltbet. senos dangos nelygumų išlyginimui  k8=1.17,k9=1.15</t>
  </si>
  <si>
    <t>7.2</t>
  </si>
  <si>
    <t>180x300 mm skersmens betoninių bordiūrų ant betoninio pagrindo įrengimas  k9=1.15</t>
  </si>
  <si>
    <t>7.3</t>
  </si>
  <si>
    <t>.80x200 mm skersmens betoninių bordiūrų ant betoninio pagrindo įrengimas  k9=1.15</t>
  </si>
  <si>
    <t>7.4</t>
  </si>
  <si>
    <t>Gelžbetoninių stulpelių pastatymas  k9=1.15</t>
  </si>
  <si>
    <t>vnt</t>
  </si>
  <si>
    <t>8.</t>
  </si>
  <si>
    <t xml:space="preserve">PJAUTO AKMENS TRINKELIŲ AIKŠTELĖS </t>
  </si>
  <si>
    <t>8.1</t>
  </si>
  <si>
    <t>Smėlio-žvyro mišinio pagrindo ar dangos įrengimas (storis 20 cm , dvisluoksnis)  k9=1.15</t>
  </si>
  <si>
    <t>100m2</t>
  </si>
  <si>
    <t>8.2</t>
  </si>
  <si>
    <t>Dolomito skaldos 22/56 su skaldele 11/16 pagrindo ar dangos įrengimas (storis 17 cm , viensluoksnis)  k9=1.15</t>
  </si>
  <si>
    <t>8.3</t>
  </si>
  <si>
    <t>Pasluoksnis (  5cm storio akmens atsijų sluoksnis)  k9=1.15</t>
  </si>
  <si>
    <t>8.4</t>
  </si>
  <si>
    <t>Trinkelių grindinio grindimas siūles užpilant cemento skiediniu  k9=1.15</t>
  </si>
  <si>
    <t>10m2</t>
  </si>
  <si>
    <t xml:space="preserve">9. </t>
  </si>
  <si>
    <t>VEJA</t>
  </si>
  <si>
    <t>9.1.</t>
  </si>
  <si>
    <t>Vejos mažų plotų atnaujinimas, papildant 10 cm augalinio grunto sluoksniu  k9=1.15</t>
  </si>
  <si>
    <t>10.</t>
  </si>
  <si>
    <t>ASFALTO DANGA</t>
  </si>
  <si>
    <t>10.1</t>
  </si>
  <si>
    <t>15 cm storio viensl. pagrindo iš granit. skaldos 40-70 mm didesnio kaip 98.1 MPa atsparumo įrengimas  k9=1.15</t>
  </si>
  <si>
    <t>10.2</t>
  </si>
  <si>
    <t>4 cm storio apat. dangos sl. iš 0/16-A ar 0/16S-A asfaltbetonio mišinio įrengimas klotuvu, kurio našumas iki 200 t/h  k1=1.15,k2=1.25,k8=1.17,k9=1.15</t>
  </si>
  <si>
    <t>10.3</t>
  </si>
  <si>
    <t>4 cm storio viršut. dangos sl.iš 0/16S-V ar 0/16-V asfaltbetonio mišinio įrengimas klotuvu, kurio našumas iki 200 t/h  k1=1.15,k2=1.25,k8=1.17,k9=1.15</t>
  </si>
  <si>
    <t>11.</t>
  </si>
  <si>
    <t>SKELTO AKMENS BETONINĖ DANGA</t>
  </si>
  <si>
    <t>11.1</t>
  </si>
  <si>
    <t>Betono pagrindas (mažoms apimtims), pervežant betoną karučiais  k8=1.03,k9=1.15</t>
  </si>
  <si>
    <t>11.2</t>
  </si>
  <si>
    <t>Pakraščių ir priegrindų grindimas akmenimis 10 cm storio sluoksniu  k9=1.15</t>
  </si>
  <si>
    <t>12.</t>
  </si>
  <si>
    <t>ŽEMĖS DARBAI</t>
  </si>
  <si>
    <t>12.1</t>
  </si>
  <si>
    <t>II grupės grunto kasimas 0,15 m3 kaušo talpos ekskavatoriumi, suverčiant gruntą į sankasą  k9=1.15</t>
  </si>
  <si>
    <t>100m3</t>
  </si>
  <si>
    <t>12.2</t>
  </si>
  <si>
    <t>Tranšėjų ir duobių užpylimas iš sankasos 55kW (75AJ) galingumo buldozeriu, perstūmiant I grupės gruntą iki 5m atstumu  k9=1.15</t>
  </si>
  <si>
    <t>t. m3</t>
  </si>
  <si>
    <t>12.3</t>
  </si>
  <si>
    <t>I-II grupės grunto tankinimas vibroplokštėmis  k8=1.14,k9=1.15</t>
  </si>
  <si>
    <t>13.</t>
  </si>
  <si>
    <t>13.1</t>
  </si>
  <si>
    <t>Vejos bordiūrų išardymas  k8=1.09,k9=1.15</t>
  </si>
  <si>
    <t>13.2</t>
  </si>
  <si>
    <t>Bordiūrų iš lauko akmenų išardymas  k8=1.17</t>
  </si>
  <si>
    <t>13.3</t>
  </si>
  <si>
    <t>II grupės grunto kasimas 0.25m3 kaušo talpos ekskavatoriais, pakraunant į autosavivarčius  k9=1.15</t>
  </si>
  <si>
    <t>13.4</t>
  </si>
  <si>
    <t>II grupės grunto transportavimas 6t a/savivarčiais 1km atstumu, pakraunant 0.25m3 kaušo talpos ekskavatoriumi</t>
  </si>
  <si>
    <t>13.5</t>
  </si>
  <si>
    <t>Transportuojant I-II grupės gruntą gerais keliais 6t a/savivarčiais, už kiekvieną papildomą kilometrą pridėti  k4=4.000</t>
  </si>
  <si>
    <t>13.6</t>
  </si>
  <si>
    <t>II grupės grunto kasimas ir perstūmimas iki 10m atstumu 55 kW (75AJ) galingumo buldozeriais  k9=1.15</t>
  </si>
  <si>
    <t>13.7</t>
  </si>
  <si>
    <t>Šaligatvių iš betoninių plytelių išardymas  k9=1.15</t>
  </si>
  <si>
    <t>13.8</t>
  </si>
  <si>
    <t>13.9</t>
  </si>
  <si>
    <t>Skelto akmens betone dangos išardymas  k8=1.17</t>
  </si>
  <si>
    <t>13.10</t>
  </si>
  <si>
    <t>III grupės grunto kasimas 0.25m3 kaušo talpos ekskavatoriais, pakraunant į autosavivarčius  k9=1.15</t>
  </si>
  <si>
    <t>13.11</t>
  </si>
  <si>
    <t>III grupės grunto transportavimas 6t a/savivarčiais 1km atstumu, pakraunant 0.25m3 kaušo talpos ekskavatoriumi</t>
  </si>
  <si>
    <t>13.12</t>
  </si>
  <si>
    <t>Transportuojant III-IV grupės gruntą gerais keliais 6t a/savivarčiais, už kiekvieną papildomą kilometrą pridėti  k4=5.000</t>
  </si>
  <si>
    <t>IŠ VISO (TAKAI II ETAPAS)</t>
  </si>
  <si>
    <t>2</t>
  </si>
  <si>
    <t xml:space="preserve">LAUKO VANDENTIEKIO TINKLAI </t>
  </si>
  <si>
    <t>Grunto kasimas 0,07m3 kaušo talpos ekskavatoriumi, suverčiant gruntą į sankasą , kai gruntas II grupės  k9=1.15</t>
  </si>
  <si>
    <t>Vamzdynai iš D25mm plieninių vamzdžių, su hidrauliniu išbandymu  k8=1.03,k9=1.15</t>
  </si>
  <si>
    <t>Vamzdynai iš D32mm plieninių vamzdžių, su hidrauliniu išbandymu  k8=1.03,k9=1.15</t>
  </si>
  <si>
    <t>Vamzdynų iki 400 mm skersmens praplovimas su dezinfekcija , kai vamzdžių skersmuo iki 65 mm  k9=1.15</t>
  </si>
  <si>
    <t>100m</t>
  </si>
  <si>
    <t>Plieninių vamzdžių jungimas srieginiais trišakiais ( vamzdžio išorinis skersmuo daugiau 22 mm iki 40 mm)</t>
  </si>
  <si>
    <t>vnt.</t>
  </si>
  <si>
    <t>2.7</t>
  </si>
  <si>
    <t>Įsipjovimas į ketinį (plieninį) vamzdyną balneliu, kai prijungiamo vamzdžio skersmuo iki 50 mm , vamzdyno skersmuo 50-80 mm  k9=1.15</t>
  </si>
  <si>
    <t>2.8</t>
  </si>
  <si>
    <t>Movinių ventilių, čiaupų, vožtuvų, kurių D iki 50mm, prijung.</t>
  </si>
  <si>
    <t>2.9</t>
  </si>
  <si>
    <t>Prisijungimas prie esamų vandentiekio tinklų  k8=1.12,k9=1.15</t>
  </si>
  <si>
    <t>2.10</t>
  </si>
  <si>
    <t>2.11</t>
  </si>
  <si>
    <t>2.12</t>
  </si>
  <si>
    <t>Grunto kasimas 0,07m3 kaušo talpos ekskavatoriumi, pakraunant gruntą į autosavivarčius , kai gruntas II grupės  k9=1.15</t>
  </si>
  <si>
    <t>2.13</t>
  </si>
  <si>
    <t>II grupės grunto transportavimas 6t a/savivarčiais 1km atstumu</t>
  </si>
  <si>
    <t>2.14</t>
  </si>
  <si>
    <t>2.15</t>
  </si>
  <si>
    <t>.Apvalūs surenkami gelžbetonio vandentiekio šuliniai šlapiuose gruntuose  k8=1.02,k9=1.15</t>
  </si>
  <si>
    <t>2.16</t>
  </si>
  <si>
    <t>Vamzdyno vamzdžių izoliavimas folija padengtais kevalais , kai vamzdžio išorinis skersmuo iki 35 mm</t>
  </si>
  <si>
    <t>3</t>
  </si>
  <si>
    <t>LAUKO VANDENTIEKIO TINKLAI Į BASEINĄ</t>
  </si>
  <si>
    <t>3.6</t>
  </si>
  <si>
    <t>3.7</t>
  </si>
  <si>
    <t>3.8</t>
  </si>
  <si>
    <t>Plieninių vamzdžių jungimas srieginėmis movomis, alkūnėmis, perėjimais ( vamzdžio išorinis skersmuo daugiau 22 mm iki 40 mm)</t>
  </si>
  <si>
    <t>3.9</t>
  </si>
  <si>
    <t>3.10</t>
  </si>
  <si>
    <t>.311</t>
  </si>
  <si>
    <t>3.12</t>
  </si>
  <si>
    <t>3.13</t>
  </si>
  <si>
    <t>3.14</t>
  </si>
  <si>
    <t>Apvalūs surenkami gelžbetonio vandentiekio šuliniai šlapiuose gruntuose  k8=1.02,k9=1.15</t>
  </si>
  <si>
    <t>3.15</t>
  </si>
  <si>
    <t>3.16</t>
  </si>
  <si>
    <t>3.17</t>
  </si>
  <si>
    <t>3.18</t>
  </si>
  <si>
    <t>3.19</t>
  </si>
  <si>
    <t>3.20</t>
  </si>
  <si>
    <t>3.21</t>
  </si>
  <si>
    <t>Vandens skaitiklių su movinėmis jungtimis montavimas ( jungties skersmuo iki 25 mm)</t>
  </si>
  <si>
    <t>3.22</t>
  </si>
  <si>
    <t>3.23</t>
  </si>
  <si>
    <t>Vandens valymo filtro, kurio skersmuo iki 50mm, montavimas</t>
  </si>
  <si>
    <t>3.24</t>
  </si>
  <si>
    <t>4</t>
  </si>
  <si>
    <t>LAUKO PAVIRŠINIŲ NUOTEKŲ TINKLAI</t>
  </si>
  <si>
    <t>4.1</t>
  </si>
  <si>
    <t>4.2</t>
  </si>
  <si>
    <t>4.3</t>
  </si>
  <si>
    <t>Nuotekų surinkimo tinklų plastikinių ir plastikinių armuotų įmovinių vamzdžių klojimas , kai vamzdžių skersmuo 160 mm  k9=1.15</t>
  </si>
  <si>
    <t>4.4</t>
  </si>
  <si>
    <t>Nuotekų surinkimo tinklų plastikinių ir plastikinių armuotų įmovinių vamzdžių klojimas , kai vamzdžių skersmuo 200 mm  k9=1.15</t>
  </si>
  <si>
    <t>4.5</t>
  </si>
  <si>
    <t>Pagrindų po vamzdynais iš birių medžiagų įrengimas ( smėlio)  k9=1.15</t>
  </si>
  <si>
    <t>4.6</t>
  </si>
  <si>
    <t>Plastikinių vamzdžių vamzdynų iki 630 mm skersmens hidraulinis bandymas ( vamzdžių skersmuo 160 mm)  k9=1.15</t>
  </si>
  <si>
    <t>4.7</t>
  </si>
  <si>
    <t>Plastmasinio lietaus kanalizacijos šulinio 315 mm skersmens montavimas  k9=1.15</t>
  </si>
  <si>
    <t>4.8</t>
  </si>
  <si>
    <t>4.9</t>
  </si>
  <si>
    <t>4.10</t>
  </si>
  <si>
    <t>4.11</t>
  </si>
  <si>
    <t>4.12</t>
  </si>
  <si>
    <t>4.13</t>
  </si>
  <si>
    <t>Apvalių surenkamų gelžbetoninių  D 1m kanalizacijos šulinių įrengimas šlapiuose gruntuose  k8=1.02,k9=1.15</t>
  </si>
  <si>
    <t>4.14</t>
  </si>
  <si>
    <t>Vandens nuleidimo latakų įrengimas  k9=1.15</t>
  </si>
  <si>
    <t>4.15</t>
  </si>
  <si>
    <t>Kanalizacijos vamzdynų prijungimas prie veikiančių tinklų sausame grunte, kai prijung. vamzdžių skersmuo iki 600mm  k9=1.15</t>
  </si>
  <si>
    <t>4.16</t>
  </si>
  <si>
    <t>4.17</t>
  </si>
  <si>
    <t>4.18</t>
  </si>
  <si>
    <t>4.19</t>
  </si>
  <si>
    <t>4.20</t>
  </si>
  <si>
    <t>4.21</t>
  </si>
  <si>
    <t>4.22</t>
  </si>
  <si>
    <t>Paviršinio vandens surinkimo sistemos papildomų elementų montavimas ( trapai su nešvarumų indu)  k9=1.15</t>
  </si>
  <si>
    <t>4.23</t>
  </si>
  <si>
    <t>Geotekstilės paklojimas  k9=1.15</t>
  </si>
  <si>
    <t>4.24</t>
  </si>
  <si>
    <t>Dolomito skaldos 22/56 su skaldele 11/16 pagrindo ar dangos įrengimas (storis 9 cm , viensluoksnis)  k9=1.15</t>
  </si>
  <si>
    <t>4.25</t>
  </si>
  <si>
    <t>4.26</t>
  </si>
  <si>
    <t>Betoniniai juostiniai pamatai, atraminės rūsio sienos iki 300mm pločio, įrengiant klojinius iš lentų  k8=1.03,k9=1.15</t>
  </si>
  <si>
    <t>5</t>
  </si>
  <si>
    <t>EKOBASEINAS</t>
  </si>
  <si>
    <t>5.1</t>
  </si>
  <si>
    <t>5.2</t>
  </si>
  <si>
    <t>5.3</t>
  </si>
  <si>
    <t>5.4</t>
  </si>
  <si>
    <t>5.5</t>
  </si>
  <si>
    <t>5.6</t>
  </si>
  <si>
    <t>5.7</t>
  </si>
  <si>
    <t>Plėvelinės hidroizoliacijos įrengimas  k9=1.15</t>
  </si>
  <si>
    <t>5.8</t>
  </si>
  <si>
    <t>Juodo pakloto paklojimas  k9=1.15</t>
  </si>
  <si>
    <t>5.9</t>
  </si>
  <si>
    <t>Monolitinių pamatų hidroizoliacijos įrengimas , klijuojant lipnią hidroizoliacinę dangą, gruntuojant  k9=1.15</t>
  </si>
  <si>
    <t>m2</t>
  </si>
  <si>
    <t>5.10</t>
  </si>
  <si>
    <t>Vulkaninės uolienos pasluoksnis</t>
  </si>
  <si>
    <t>5.11</t>
  </si>
  <si>
    <t>Plast.kanalizac.vamzdžių, kurių D 50-100mm, tiesimas</t>
  </si>
  <si>
    <t>5.12</t>
  </si>
  <si>
    <t>Plastikinių vamzdžių jungimas trišakiais, sandūras klijuojant ( vamzdžio išorinis skersmuo daugiau 32 mm iki 63 mm)</t>
  </si>
  <si>
    <t>5.13</t>
  </si>
  <si>
    <t>Plastikinių vamzdžių jungimas movomis, alkūnėmis, perėjimais, sandūras klijuojant ( vamzdžio išorinis skersmuo daugiau 32 mm iki 63 mm)</t>
  </si>
  <si>
    <t>5.14</t>
  </si>
  <si>
    <t>Cirkuliacinių siurblių su movinėmis jungtimis montavimas</t>
  </si>
  <si>
    <t>5.15</t>
  </si>
  <si>
    <t>Drenažo vamzdžių paklojimas  k9=1.15</t>
  </si>
  <si>
    <t>5.16</t>
  </si>
  <si>
    <t>Išorės apšvietimo šviestuvų su kaitinamosiomis lempomis montavimas</t>
  </si>
  <si>
    <t>5.17</t>
  </si>
  <si>
    <t>Transformatoriaus montavimas</t>
  </si>
  <si>
    <t>5.18</t>
  </si>
  <si>
    <t>5.19</t>
  </si>
  <si>
    <t>Kabelio tiesimas tvirtinant uždedamomis apkabomis, kai 1m kabelio masė iki 3kg</t>
  </si>
  <si>
    <t>5.20</t>
  </si>
  <si>
    <t>Rozečių montavimas prie mūro pagrindo, kai instaliacija atviroji</t>
  </si>
  <si>
    <t>100vnt</t>
  </si>
  <si>
    <t>VAIZDO STEBĖJIMO SISTEMA (ŠIAURINĖ DALIS)</t>
  </si>
  <si>
    <t>Tranšėjų 1m gylio 1-2 kabeliams kasimas 0,25m3 talpos kaušu ekskavatoriais I-II grupės grunte  k9=1.15</t>
  </si>
  <si>
    <t>Tranšėjų 1m gylio 1-2 kabeliams užpylimas buldozeriais 59 kW(80AJ)  I-II grupės grunte iš sankasos  k9=1.15</t>
  </si>
  <si>
    <t>.Nuotekų surinkimo tinklų plastikinių ir plastikinių armuotų įmovinių vamzdžių klojimas , kai vamzdžių skersmuo 110 mm  k9=1.15</t>
  </si>
  <si>
    <t>Signalinės juostos paklojimas tranšėjoje virš pakloto kabelio  k9=1.15</t>
  </si>
  <si>
    <t>6.5</t>
  </si>
  <si>
    <t>Kabelio klojimas atramoje</t>
  </si>
  <si>
    <t>6.6</t>
  </si>
  <si>
    <t>Pirmo viengyslio arba daugiagyslio laido vienoje pynėje iki 2.5 mm2 skerspjūvio įtraukimas į sumontuotus vamzdžius</t>
  </si>
  <si>
    <t>6.7</t>
  </si>
  <si>
    <t>Kabelio tiesimas paruoštose tranšėjose, neuždengiant, kai 1m kabelio masė iki 3 kg  k9=1.15</t>
  </si>
  <si>
    <t>6.8</t>
  </si>
  <si>
    <t>Keitiklių montavimas atramoje</t>
  </si>
  <si>
    <t>6.9</t>
  </si>
  <si>
    <t>Antgalių prijungimas, presuojant prie laidų ir kabelių vienvielių iki 16 mm2 skersp. gyslų</t>
  </si>
  <si>
    <t>6.10</t>
  </si>
  <si>
    <t>Programinių arba loginių operacijų iki 2 įėjimo signalų valdymo sistemos derinimas</t>
  </si>
  <si>
    <t>6.11</t>
  </si>
  <si>
    <t>Lauko videokameros montavimas, tvirtinant prie sienos, dirbant iš bokštelio</t>
  </si>
  <si>
    <t>6.12</t>
  </si>
  <si>
    <t>Rezervinio maitinimo šaltinio montavimas</t>
  </si>
  <si>
    <t>6.13</t>
  </si>
  <si>
    <t>APŽVALGOS TAKAS – TILTAS</t>
  </si>
  <si>
    <t xml:space="preserve">7.1. </t>
  </si>
  <si>
    <t>TAKO ATRAMŲ PAMATAI</t>
  </si>
  <si>
    <t>7.1.1.</t>
  </si>
  <si>
    <t>Sraigtinis gręžinių gręžimas iki 30 m II grupės grunte K1=1,5, k2=1,5, k9=1,15</t>
  </si>
  <si>
    <t>7.1.2</t>
  </si>
  <si>
    <t>Gręžtinių polių betonavimas, kai gręžinio skersmuo 450 mm k9=1,15</t>
  </si>
  <si>
    <t>7.1.3</t>
  </si>
  <si>
    <t>Monolitinių gelžbetonio iki 0,5 m. aukščio rostverkų iki 6 m. aukštyje įrengimas, kai klojiniai mediniai (kranu) k8=1,04, k9=1,15</t>
  </si>
  <si>
    <t>7.1.4</t>
  </si>
  <si>
    <t>Plieninių įdėtinių detalių montavimas, betonuojant pamatus, kai detalės masėdaugiau 6 kg iki 20 kg, k9=1,15</t>
  </si>
  <si>
    <t>T-1, T-2, T-3 ATRAMŲ PAMATAI</t>
  </si>
  <si>
    <t>7.2.1</t>
  </si>
  <si>
    <t>7.2.2</t>
  </si>
  <si>
    <t>7.2.3</t>
  </si>
  <si>
    <t>7.2.4</t>
  </si>
  <si>
    <t>7.3.</t>
  </si>
  <si>
    <t>TAKO ATRAMOS (18 vnt)</t>
  </si>
  <si>
    <t>7.3.1</t>
  </si>
  <si>
    <t>Kronšteinų, rėmų ir kitų smulkių plieninių konstrukcijų gaminimas k8=1,05</t>
  </si>
  <si>
    <t>7.3.2</t>
  </si>
  <si>
    <t>Monolitinių gelžbetoninių sijų betonavimas, kai sijų aukštis iki 500 mm, sijų plotis iki 250 mm, naudojant kraną k8=1,04, k9=1,15</t>
  </si>
  <si>
    <t>7.3.3</t>
  </si>
  <si>
    <t>Sijų, rėsijų armavimas, rišant atskirus armatūros strypus k8=1,17, k9=1,15</t>
  </si>
  <si>
    <t>7.3.4</t>
  </si>
  <si>
    <t>metalinių konstrukcijų montavimas k8=1,02</t>
  </si>
  <si>
    <t>7.3.5</t>
  </si>
  <si>
    <t xml:space="preserve">Konstrukcijų cinkavimas </t>
  </si>
  <si>
    <t xml:space="preserve">TILTŲ NR. 1; 2; 3 ATRAMOS </t>
  </si>
  <si>
    <t>Plieninių įlaidinių polių, kurių 1 m. masė daugiau 70 kg, įkalimas daugiau 8 m gylio II grupės grunte k8=1,03</t>
  </si>
  <si>
    <t>Gręžtinių polių betonavimas, kai gręžinio skersmuo 500 mm k9=1,15</t>
  </si>
  <si>
    <t>7.3.6</t>
  </si>
  <si>
    <t>7.3.7</t>
  </si>
  <si>
    <t>7.5</t>
  </si>
  <si>
    <t>IŠILGINIAI TILTO – TAKO RYŠIAI</t>
  </si>
  <si>
    <t>7.5.1</t>
  </si>
  <si>
    <t>Metalinių ryšių ir spyrių montavimas, kai ryšių ir spyrių masė daugiau kaip 50 kg iki 100 kg</t>
  </si>
  <si>
    <t>7.6.</t>
  </si>
  <si>
    <t>SIJOS TAKUI IR TILTUI (4 ANGOS)</t>
  </si>
  <si>
    <t>7.6.1</t>
  </si>
  <si>
    <t>Sijų iki 1,0 t masės montavimas</t>
  </si>
  <si>
    <t>7.6.2</t>
  </si>
  <si>
    <t>Paviršių apdorojimas smėliasroviu aparatu didiesnio kaip 4 m. aukščio tūriniuose įrenginiuose k8=1,15, k9=1.15</t>
  </si>
  <si>
    <t>7.6.3</t>
  </si>
  <si>
    <t>Metalinių sijų, kolonų ir kitų k-jų dažymas emaliais, glaistant, šlifuojant ir gruntuojant (100 m2 daž.p)</t>
  </si>
  <si>
    <t>7.6.4</t>
  </si>
  <si>
    <t>Neopreno tarpiklių įrengimas k1=0,50</t>
  </si>
  <si>
    <t>7.7</t>
  </si>
  <si>
    <t>SIJOS TILTAMS NR. 1, 2, 3</t>
  </si>
  <si>
    <t>7.7.1</t>
  </si>
  <si>
    <t>7.7.2</t>
  </si>
  <si>
    <t>7.7.3</t>
  </si>
  <si>
    <t>7.8.</t>
  </si>
  <si>
    <t>TILTO – TAKO ATRAMA</t>
  </si>
  <si>
    <t>7.8.1</t>
  </si>
  <si>
    <t>7.8.2</t>
  </si>
  <si>
    <t>7.8.3</t>
  </si>
  <si>
    <t>7.8.4</t>
  </si>
  <si>
    <t>7.9.</t>
  </si>
  <si>
    <t>7.9.1</t>
  </si>
  <si>
    <t>7.9.2</t>
  </si>
  <si>
    <t>7.9.3</t>
  </si>
  <si>
    <t>7.9.4</t>
  </si>
  <si>
    <t>7.10</t>
  </si>
  <si>
    <t>TAKO IR TILTO NR. 1, 2, 3 DANGOS</t>
  </si>
  <si>
    <t>7.10.1</t>
  </si>
  <si>
    <t>7.10.2</t>
  </si>
  <si>
    <t>Smulkių plieninių tvirtinimo detalių, kurių masė iki 2 kg, montavimas k8=1.04</t>
  </si>
  <si>
    <t>7.10.3</t>
  </si>
  <si>
    <t>7.11</t>
  </si>
  <si>
    <t>TURĖKLAI</t>
  </si>
  <si>
    <t>7.11.1</t>
  </si>
  <si>
    <t>Medinių laiptų turėklų įrengimas k8=1.04</t>
  </si>
  <si>
    <t>7.11.2</t>
  </si>
  <si>
    <t>7.11.3</t>
  </si>
  <si>
    <t>Metalinių laiptų turėklų (neįgaliesiems) įrengimas, k8=1,04</t>
  </si>
  <si>
    <t>7.11.4</t>
  </si>
  <si>
    <t>IŠ VISO (APŽVALGOS TAKAS - TILTAS)</t>
  </si>
  <si>
    <t>8</t>
  </si>
  <si>
    <t>BENDRASIS INFORMACINIS STENDAS IS-1</t>
  </si>
  <si>
    <t>Informacinio stendo pagaminimas</t>
  </si>
  <si>
    <t>10 kg</t>
  </si>
  <si>
    <t>II gr.grunto kasimas rank.būdu iki 2m pločio ir iki 2m gylio nesutvirtintose tranšėjose ir iki 1.5m gylio duobių kasimas  k9=1.15</t>
  </si>
  <si>
    <t>Betoniniai stulpiniai pamatai, įrengiant klojinius iš lentų (mažoms apimtims)  k8=1.03,k9=1.15</t>
  </si>
  <si>
    <t>Tranšėjų, iškasų ir duobių užpylimas II grupės gruntu rankiniu būdu  k9=1.15</t>
  </si>
  <si>
    <t>8.5</t>
  </si>
  <si>
    <t>Informacinio stendo pastatymas</t>
  </si>
  <si>
    <t>8.6</t>
  </si>
  <si>
    <t>8.7</t>
  </si>
  <si>
    <t>Keičiant sluoksnio storį, kiekvienam sekančiam centimetrui prie normatyvo N27-110 pridėti arba atimti  k4=8.000,k9=1.15</t>
  </si>
  <si>
    <t>8.8</t>
  </si>
  <si>
    <t>Lakštinis plienas (š. valc.)</t>
  </si>
  <si>
    <t>8.9</t>
  </si>
  <si>
    <t>UV spauda atliktas piešinys ant cinkuotos skardos lakšto ( 1 mm )</t>
  </si>
  <si>
    <t>9</t>
  </si>
  <si>
    <t>INFORMACINIS SKULPTŪRŲ, DENDROLOGINĖS IR LAUKO AKMENŲ KOLEKCIJŲ ŽYMEKLIS IZ-1</t>
  </si>
  <si>
    <t>9.1</t>
  </si>
  <si>
    <t>.Informacinio stendo pagaminimas</t>
  </si>
  <si>
    <t>9.2</t>
  </si>
  <si>
    <t>9.3</t>
  </si>
  <si>
    <t>9.4</t>
  </si>
  <si>
    <t>9.5</t>
  </si>
  <si>
    <t>9.6</t>
  </si>
  <si>
    <t>Nerūdijančio plieno plokštė 4,0 mm ant kurius lazeriu išgraviruotas užrašas ( komercinis pasiūlymas )</t>
  </si>
  <si>
    <t>10</t>
  </si>
  <si>
    <t>ŽYMEKLIAI IZ-2</t>
  </si>
  <si>
    <t>10.4</t>
  </si>
  <si>
    <t>10.5</t>
  </si>
  <si>
    <t>10.6</t>
  </si>
  <si>
    <t>10.7</t>
  </si>
  <si>
    <t>UV spauda atliktas piešinys ant cinkuotos skardos lakšto 1 mm ( komercinis pasiūlymas )</t>
  </si>
  <si>
    <t>11</t>
  </si>
  <si>
    <t>OBJEKTINIAI INFORMACINIAI STENDAI IS-2</t>
  </si>
  <si>
    <t>11.3</t>
  </si>
  <si>
    <t>11.4</t>
  </si>
  <si>
    <t>11.5</t>
  </si>
  <si>
    <t>11.6</t>
  </si>
  <si>
    <t>11.7</t>
  </si>
  <si>
    <t>11.8</t>
  </si>
  <si>
    <t>11.9</t>
  </si>
  <si>
    <t>UV spauda atliktas piešinys ant cinkuotos skardos lakšto ( 1 mm ) ( komercinis pasiūlymas )</t>
  </si>
  <si>
    <t>12</t>
  </si>
  <si>
    <t>OBJEKTINIAI INFORMACINIAI STENDAI IS-2 (I)</t>
  </si>
  <si>
    <t>12.4</t>
  </si>
  <si>
    <t>12.5</t>
  </si>
  <si>
    <t>12.6</t>
  </si>
  <si>
    <t>12.7</t>
  </si>
  <si>
    <t>12.8</t>
  </si>
  <si>
    <t>12.9</t>
  </si>
  <si>
    <t>13</t>
  </si>
  <si>
    <t>KRYPČIŲ ŽYMEKLIAI KZ (18 VNT)</t>
  </si>
  <si>
    <t>Lakštinis plienas (š.valc)</t>
  </si>
  <si>
    <t>UV spauda atliktas piešinys ant cinkuotos skardos lakšto (1mm)</t>
  </si>
  <si>
    <t>14</t>
  </si>
  <si>
    <t>INFORMACINIŲ SKULPTŪRŲ, DENDROLOGINĖS IR LAUKO AKMENŲ KOLEKCIJŲ ŽYMEKLIS IZ-1 (11 VNT)</t>
  </si>
  <si>
    <t>14.1</t>
  </si>
  <si>
    <t>14.2</t>
  </si>
  <si>
    <t>14.3</t>
  </si>
  <si>
    <t>14.4</t>
  </si>
  <si>
    <t>14.5</t>
  </si>
  <si>
    <t>14.6</t>
  </si>
  <si>
    <t>Graviruota lentelė (komercinis pasiūlymas)</t>
  </si>
  <si>
    <t>14.7</t>
  </si>
  <si>
    <t>Nerūdijančio plieno profiliai, strypai, lakštai (AISI 304)</t>
  </si>
  <si>
    <t>kg</t>
  </si>
  <si>
    <t>15</t>
  </si>
  <si>
    <t>KRYPČIŲ ŽYMEKLIAI KZ (28 VNT)</t>
  </si>
  <si>
    <t>15.1</t>
  </si>
  <si>
    <t>15.2</t>
  </si>
  <si>
    <t>15.3</t>
  </si>
  <si>
    <t>15.4</t>
  </si>
  <si>
    <t>15.5</t>
  </si>
  <si>
    <t>15.6</t>
  </si>
  <si>
    <t>15.7</t>
  </si>
  <si>
    <t>16</t>
  </si>
  <si>
    <t>BENDRASIS INFORMACINIS STENDAS IS-1 (2 VNT)</t>
  </si>
  <si>
    <t>16.1</t>
  </si>
  <si>
    <t>16.2</t>
  </si>
  <si>
    <t>16.3</t>
  </si>
  <si>
    <t>16.4</t>
  </si>
  <si>
    <t>16.5</t>
  </si>
  <si>
    <t>16.6</t>
  </si>
  <si>
    <t>16.7</t>
  </si>
  <si>
    <t>keičiant sluoksnio storį, kiekvienam sekančiam centimetrui prie normatyvo N27-110 pridėti arba atimti k4=8, k9=1,15</t>
  </si>
  <si>
    <t>16.8</t>
  </si>
  <si>
    <t>16.9</t>
  </si>
  <si>
    <t>Stendo paketas su UV spauda atliktas piešinys ant cinkuotos skardos lakšto (1 mm) (komercinis pasiūlymas)</t>
  </si>
  <si>
    <t>17</t>
  </si>
  <si>
    <t>TAKAI I ETAPAS</t>
  </si>
  <si>
    <t>17.1</t>
  </si>
  <si>
    <t>17.1.1</t>
  </si>
  <si>
    <t>17.1.2</t>
  </si>
  <si>
    <t>17.1.3</t>
  </si>
  <si>
    <t>17.1.4</t>
  </si>
  <si>
    <t>17.2</t>
  </si>
  <si>
    <t>GRANITO ATSIJŲ SU AKMENŲ PAKRAŠČIU DANGA</t>
  </si>
  <si>
    <t>17.2.1</t>
  </si>
  <si>
    <t>17.2.2</t>
  </si>
  <si>
    <t>17.2.3</t>
  </si>
  <si>
    <t>17.2.4</t>
  </si>
  <si>
    <t>PAKraščių ir priegrindų grindimas akmenimis 10 cm storio sluoksniu  k9=1.15</t>
  </si>
  <si>
    <t>17.2.5</t>
  </si>
  <si>
    <t>17.3</t>
  </si>
  <si>
    <t>17.3.1</t>
  </si>
  <si>
    <t>17.3.2</t>
  </si>
  <si>
    <t>17.3.3</t>
  </si>
  <si>
    <t>17.3.4</t>
  </si>
  <si>
    <t>17.3.5</t>
  </si>
  <si>
    <t>17.3.6</t>
  </si>
  <si>
    <t>17.3.7</t>
  </si>
  <si>
    <t>17.4</t>
  </si>
  <si>
    <t>17.4.1</t>
  </si>
  <si>
    <t>17.4.2</t>
  </si>
  <si>
    <t>17.4.3</t>
  </si>
  <si>
    <t>Pasluoksnis (  7cm storio akmens atsijų sluoksnis)  k4=1.400,k9=1.15</t>
  </si>
  <si>
    <t>17.4.4</t>
  </si>
  <si>
    <t>Šilumos tiekimo kanalų, pastatų plastikinių drenažo vamzdžių klojimas , kai vamzdžių skersmuo daugiau 110 mm iki 160 mm  k9=1.15</t>
  </si>
  <si>
    <t>17.4.5</t>
  </si>
  <si>
    <t>Žemės darbai nuotekų vamzdynams d&lt;600mm atskiroje iki 1,5 m gylio tranšėjoje sausuose gruntuose, išvežant gruntą 5km  k9=1.15</t>
  </si>
  <si>
    <t>17.5</t>
  </si>
  <si>
    <t>BORTAI</t>
  </si>
  <si>
    <t>17.5.1</t>
  </si>
  <si>
    <t>17.5.2</t>
  </si>
  <si>
    <t>17.5.3</t>
  </si>
  <si>
    <t>17.6</t>
  </si>
  <si>
    <t>17.6.1</t>
  </si>
  <si>
    <t>Paprastų,parterinių ir mauritaniškų gazonų užsėjimas rankiniu būdu  k9=1.15</t>
  </si>
  <si>
    <t>17.6.2</t>
  </si>
  <si>
    <t>Dirvos paruošimas gazonams mech. būdu II gr. grunte, užpilant iki 15cm storio sluoksnį augalinio dirvožemio  k9=1.15</t>
  </si>
  <si>
    <t>17.6.3</t>
  </si>
  <si>
    <t>Kelio ženklų, vieno skydelio ant vieno metalinio stovo ir betono pamatų įrengimas mechanizuotai  k9=1.15</t>
  </si>
  <si>
    <t>17.7</t>
  </si>
  <si>
    <t>17.7.1</t>
  </si>
  <si>
    <t>II grupės grunto kasimas ir perstūmimas iki 10m atstumu 55 kW (75AJ) galingumo buldozeriais ( augalinio grunto )  k9=1.15</t>
  </si>
  <si>
    <t>17.7.2</t>
  </si>
  <si>
    <t>17.7.3</t>
  </si>
  <si>
    <t>17.7.4</t>
  </si>
  <si>
    <t>17.7.5</t>
  </si>
  <si>
    <t>17.7.6</t>
  </si>
  <si>
    <t>17.7.7</t>
  </si>
  <si>
    <t>IŠ VISO (TAKAI I ETAPAS)</t>
  </si>
  <si>
    <t>18</t>
  </si>
  <si>
    <t>ESAMO TILTELIO T-2 ATNAUJINIMAS</t>
  </si>
  <si>
    <t>18.1</t>
  </si>
  <si>
    <t>Medinių tiltelio konstrukcijų išardymas  k1=0.50,k2=0.50,k8=1.03</t>
  </si>
  <si>
    <t>18.2</t>
  </si>
  <si>
    <t>Statybinių šiukšlių išvežimas 10 km atstumu automobiliais-savivarčiais, pakraunant rankiniu būdu</t>
  </si>
  <si>
    <t>18.3</t>
  </si>
  <si>
    <t>Akmenbetoninių pamatų betonavimas , kai pamato gylis iki 1,2m  k8=1.03,k9=1.15</t>
  </si>
  <si>
    <t>18.4</t>
  </si>
  <si>
    <t>.Ilginių iki 0.1 t masės montavimas, kai santvarų (sijų) žingsnis iki 6 m, pastatų aukštis iki 20 m</t>
  </si>
  <si>
    <t>18.5</t>
  </si>
  <si>
    <t>Turėklų tilteliui įrengimas iš tašų  k8=1.03</t>
  </si>
  <si>
    <t>18.6</t>
  </si>
  <si>
    <t>50mm storio lentų paklotas</t>
  </si>
  <si>
    <t>18.7</t>
  </si>
  <si>
    <t>Medinių paviršių padengimas ugniai atspariais dažais  k8=1.17</t>
  </si>
  <si>
    <t>18.8</t>
  </si>
  <si>
    <t>Smulkių stalių gaminių (grotelių, turėklų ir pan.) paviršių padengimas "Pinoteks" (100 m2 nudažyto paviršiaus)  k4=2.000,k8=1.17</t>
  </si>
  <si>
    <t>18.9</t>
  </si>
  <si>
    <t>Įvairių paviršių valymas metaliniu šepečiu rankiniu būdu</t>
  </si>
  <si>
    <t>18.10</t>
  </si>
  <si>
    <t>Metalinių sijų, kolonų ir panašių paviršių labai geras dažymas emalėmis (glaistant, šlifuojant ir gruntuojant)</t>
  </si>
  <si>
    <t>19</t>
  </si>
  <si>
    <t>PĖSČIŲJŲ TILTELIS T-1</t>
  </si>
  <si>
    <t>19.1</t>
  </si>
  <si>
    <t>Plieninių įlaidinių polių, kurių 1m masė iki 50kg, įkalimas vibrogramzdintuvu, kai polio kalimo trukmė iki 5min.</t>
  </si>
  <si>
    <t>19.2</t>
  </si>
  <si>
    <t>Polių užbetonavimas, kai polių gylis iki 6 m  k9=1.15</t>
  </si>
  <si>
    <t>19.3</t>
  </si>
  <si>
    <t>Gelžbetoniniai pamatai, įrengiant klojinius iš skydų ir lentų, paduodant betoną kranu  k8=1.04,k9=1.15</t>
  </si>
  <si>
    <t>19.4</t>
  </si>
  <si>
    <t>Masyvų, atskirų pamatų, pamatų plokščių armavimas, rišant armatūros atskirus strypus į karkasus  k8=1.17,k9=1.15</t>
  </si>
  <si>
    <t>19.5</t>
  </si>
  <si>
    <t>Plieninių įdėtinių detalių montavimas, betonuojant pamatus , kai detalės masė daugiau 2,0kg iki 4,0 kg  k9=1.15</t>
  </si>
  <si>
    <t>19.6</t>
  </si>
  <si>
    <t>Sijų montavimas, kai tarpatramis iki 9m</t>
  </si>
  <si>
    <t>19.7</t>
  </si>
  <si>
    <t>19.8</t>
  </si>
  <si>
    <t>19.9</t>
  </si>
  <si>
    <t>19.10</t>
  </si>
  <si>
    <t>.Smulkių stalių gaminių (grotelių, turėklų ir pan.) paviršių padengimas "Pinoteks" (100 m2 nudažyto paviršiaus)  k4=2.000,k8=1.17</t>
  </si>
  <si>
    <t>19.11</t>
  </si>
  <si>
    <t>19.12</t>
  </si>
  <si>
    <t>19.13</t>
  </si>
  <si>
    <t>19.14</t>
  </si>
  <si>
    <t>19.15</t>
  </si>
  <si>
    <t>19.16</t>
  </si>
  <si>
    <t>20</t>
  </si>
  <si>
    <t xml:space="preserve">PENTAGRAMA </t>
  </si>
  <si>
    <t>20.1</t>
  </si>
  <si>
    <t>Augalinio grunto nukasimas  k9=1.15</t>
  </si>
  <si>
    <t>20.2</t>
  </si>
  <si>
    <t>.Pakraščių ir priegrindų grindimas akmenimis 10 cm storio sluoksniu  k9=1.15</t>
  </si>
  <si>
    <t>20.3</t>
  </si>
  <si>
    <t>20.4</t>
  </si>
  <si>
    <t>Simbolių iškalimas</t>
  </si>
  <si>
    <t>20.5</t>
  </si>
  <si>
    <t>20.6</t>
  </si>
  <si>
    <t>Pagrindų posluoksnių po pamatais įrengimas iš žvyro mažų apimčių  k8=1.03,k9=1.15</t>
  </si>
  <si>
    <t>21.</t>
  </si>
  <si>
    <t>AKMENŲ KAPAS (LOPŠYS)</t>
  </si>
  <si>
    <t>21.1</t>
  </si>
  <si>
    <t>21.2</t>
  </si>
  <si>
    <t>21.3</t>
  </si>
  <si>
    <t>21.4</t>
  </si>
  <si>
    <t>21.5</t>
  </si>
  <si>
    <t>Akmenbetoninių pamatų betonavimas , kai pamato gylis daugiau 1,2m  k8=1.03,k9=1.15</t>
  </si>
  <si>
    <t>21.6</t>
  </si>
  <si>
    <t>Konstrukcijų armavimas, kai tinklo arba karkaso masė iki 20 kg  k8=1.17,k9=1.15</t>
  </si>
  <si>
    <t>21.7</t>
  </si>
  <si>
    <t>Žvyro pasluoksnis ant grunto,vežant medžiagas karučiais(mažų apimčių)</t>
  </si>
  <si>
    <t>21.8</t>
  </si>
  <si>
    <t>21.9</t>
  </si>
  <si>
    <t>Keičiant sluoksnio storį, kiekvienam sekančiam centimetrui prie normatyvo R16-115 pridėti arba atimti  k4=5.000,k9=1.15</t>
  </si>
  <si>
    <t>22</t>
  </si>
  <si>
    <t>VAIKŲ ŽAIDIMO AIKŠTELĖ</t>
  </si>
  <si>
    <t>22.1</t>
  </si>
  <si>
    <t>I grupės grunto kasimas ir perstūmimas iki 10m atstumu 55 kW (75AJ) galingumo buldozeriais ( augalinio sluoksnio )  k9=1.15</t>
  </si>
  <si>
    <t>22.2</t>
  </si>
  <si>
    <t>22.3</t>
  </si>
  <si>
    <t>II grupės grunto kasimas 0,07 m3 kaušo talpos ekskavatoriumi, suverčiant gruntą į sankasą  k9=1.15</t>
  </si>
  <si>
    <t>22.4</t>
  </si>
  <si>
    <t>Pagrindų išlyginamųjų ir paruošiamųjų sluoksnių iš smėlio įrengimas  k9=1.15</t>
  </si>
  <si>
    <t>22.5</t>
  </si>
  <si>
    <t>Dolomito skaldos 22/56 su skaldele 11/16 pagrindo ar dangos įrengimas (storis 5 cm , viensluoksnis)  k9=1.15</t>
  </si>
  <si>
    <t>22.6</t>
  </si>
  <si>
    <t>Smėlio-žvyro mišinio pagrindo ar dangos įrengimas (storis 2 cm , viensluoksnis)  k9=1.15</t>
  </si>
  <si>
    <t>22.7</t>
  </si>
  <si>
    <t>Šaligatvio pasluoksnio įrengimas ( akmenų atsijos, sluoksnio storis  2.00 cm)  k9=1.15</t>
  </si>
  <si>
    <t>22.8</t>
  </si>
  <si>
    <t>.Guminių plytelių danga  k8=1.05</t>
  </si>
  <si>
    <t>22.9</t>
  </si>
  <si>
    <t>Vaikų žaidimų aikštelių įrenginių montavimas ( 10 vnt. ) ( komercinis pasiūlymas )</t>
  </si>
  <si>
    <t>kompl.</t>
  </si>
  <si>
    <t>23</t>
  </si>
  <si>
    <t xml:space="preserve">VAIKŲ ŽAIDIMO AIKŠTELĖS TVORA </t>
  </si>
  <si>
    <t>23.1</t>
  </si>
  <si>
    <t>Metalinio tinklo tvoros įrengimas , kai stulpai metaliniai</t>
  </si>
  <si>
    <t>24</t>
  </si>
  <si>
    <t>ŠIUKŠLIADĖŽIŲ ĮRENGIMAS</t>
  </si>
  <si>
    <t>24.1</t>
  </si>
  <si>
    <t>Šiukšliadėžių įrengimas</t>
  </si>
  <si>
    <t>25</t>
  </si>
  <si>
    <t xml:space="preserve">SUOLIUKŲ ĮRENGIMAS </t>
  </si>
  <si>
    <t>25.1</t>
  </si>
  <si>
    <t>.Suolų įrengimas</t>
  </si>
  <si>
    <t>26</t>
  </si>
  <si>
    <t>"DŽIUNGLIŲ TAKAS"</t>
  </si>
  <si>
    <t>26.1</t>
  </si>
  <si>
    <t>26.2</t>
  </si>
  <si>
    <t>Smėlio-žvyro mišinio pagrindo ar dangos įrengimas (storis 15 cm , viensluoksnis)  k9=1.15</t>
  </si>
  <si>
    <t>26.3</t>
  </si>
  <si>
    <t>26.4</t>
  </si>
  <si>
    <t>26.5</t>
  </si>
  <si>
    <t>26.6</t>
  </si>
  <si>
    <t>Gumos mulčiaus dangos įrengimas (storis 10 cm , viensluoksnis)  k9=1.15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</si>
</sst>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_ ;[Red]\-#,##0.00\ "/>
    <numFmt numFmtId="173" formatCode="#,##0.00\ &quot;Lt&quot;"/>
    <numFmt numFmtId="174" formatCode="#,##0.00&quot; Lt&quot;;\-#,##0.00&quot; Lt&quot;"/>
    <numFmt numFmtId="175" formatCode="#,##0.00&quot; Lt&quot;;[Red]#,##0.00&quot; Lt&quot;"/>
    <numFmt numFmtId="176" formatCode="0.00;[Red]0.00"/>
    <numFmt numFmtId="177" formatCode="[$-427]yyyy\ &quot;m.&quot;\ mmmm\ d\ &quot;d.&quot;"/>
    <numFmt numFmtId="178" formatCode="_-* #,##0.00\ [$Lt-427]_-;\-* #,##0.00\ [$Lt-427]_-;_-* &quot;-&quot;??\ [$Lt-427]_-;_-@_-"/>
    <numFmt numFmtId="179" formatCode="#,##0.00\ [$Lt-427];\-#,##0.00\ [$Lt-427]"/>
    <numFmt numFmtId="180" formatCode="0.000"/>
    <numFmt numFmtId="181" formatCode="0.0000"/>
    <numFmt numFmtId="182" formatCode="0.00000"/>
    <numFmt numFmtId="183" formatCode="??0.0?????;\-?0.0?????;?"/>
    <numFmt numFmtId="184" formatCode="?????0.0??;\-????0.0??;?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Baltic"/>
      <family val="0"/>
    </font>
    <font>
      <sz val="8"/>
      <name val="Arial Baltic"/>
      <family val="0"/>
    </font>
    <font>
      <sz val="11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8"/>
      <name val="MonospaceL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39" applyFont="1" applyBorder="1" applyAlignment="1">
      <alignment horizontal="left" vertical="center" wrapText="1"/>
      <protection/>
    </xf>
    <xf numFmtId="0" fontId="4" fillId="0" borderId="13" xfId="39" applyFont="1" applyBorder="1" applyAlignment="1">
      <alignment horizontal="left" vertical="center" wrapText="1"/>
      <protection/>
    </xf>
    <xf numFmtId="0" fontId="4" fillId="33" borderId="14" xfId="39" applyFont="1" applyFill="1" applyBorder="1" applyAlignment="1">
      <alignment horizontal="left" vertical="center" wrapText="1"/>
      <protection/>
    </xf>
    <xf numFmtId="2" fontId="6" fillId="0" borderId="12" xfId="39" applyNumberFormat="1" applyFont="1" applyBorder="1" applyAlignment="1">
      <alignment horizontal="right" vertical="center" wrapText="1"/>
      <protection/>
    </xf>
    <xf numFmtId="0" fontId="4" fillId="0" borderId="13" xfId="39" applyFont="1" applyBorder="1" applyAlignment="1">
      <alignment horizontal="center" vertical="center" wrapText="1"/>
      <protection/>
    </xf>
    <xf numFmtId="0" fontId="6" fillId="0" borderId="12" xfId="39" applyFont="1" applyBorder="1" applyAlignment="1">
      <alignment horizontal="center" vertical="center" wrapText="1"/>
      <protection/>
    </xf>
    <xf numFmtId="173" fontId="6" fillId="0" borderId="12" xfId="39" applyNumberFormat="1" applyFont="1" applyBorder="1" applyAlignment="1">
      <alignment horizontal="right" vertical="center" wrapText="1"/>
      <protection/>
    </xf>
    <xf numFmtId="173" fontId="4" fillId="0" borderId="13" xfId="39" applyNumberFormat="1" applyFont="1" applyBorder="1" applyAlignment="1">
      <alignment horizontal="right" vertical="center" wrapText="1"/>
      <protection/>
    </xf>
    <xf numFmtId="2" fontId="4" fillId="0" borderId="13" xfId="39" applyNumberFormat="1" applyFont="1" applyBorder="1" applyAlignment="1">
      <alignment horizontal="right" vertical="center" wrapText="1"/>
      <protection/>
    </xf>
    <xf numFmtId="0" fontId="5" fillId="33" borderId="14" xfId="39" applyFont="1" applyFill="1" applyBorder="1" applyAlignment="1">
      <alignment horizontal="left" vertical="center" wrapText="1"/>
      <protection/>
    </xf>
    <xf numFmtId="2" fontId="5" fillId="33" borderId="14" xfId="39" applyNumberFormat="1" applyFont="1" applyFill="1" applyBorder="1" applyAlignment="1">
      <alignment horizontal="left" vertical="center" wrapText="1"/>
      <protection/>
    </xf>
    <xf numFmtId="4" fontId="5" fillId="33" borderId="14" xfId="39" applyNumberFormat="1" applyFont="1" applyFill="1" applyBorder="1" applyAlignment="1">
      <alignment horizontal="left" vertical="center" wrapText="1"/>
      <protection/>
    </xf>
    <xf numFmtId="4" fontId="5" fillId="33" borderId="15" xfId="39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49" fontId="5" fillId="33" borderId="17" xfId="39" applyNumberFormat="1" applyFont="1" applyFill="1" applyBorder="1" applyAlignment="1">
      <alignment horizontal="center" vertical="center" wrapText="1"/>
      <protection/>
    </xf>
    <xf numFmtId="49" fontId="6" fillId="0" borderId="18" xfId="39" applyNumberFormat="1" applyFont="1" applyBorder="1" applyAlignment="1">
      <alignment horizontal="center" vertical="center"/>
      <protection/>
    </xf>
    <xf numFmtId="49" fontId="4" fillId="0" borderId="19" xfId="39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6" fillId="0" borderId="20" xfId="39" applyFont="1" applyBorder="1" applyAlignment="1">
      <alignment horizontal="left" vertical="center" wrapText="1"/>
      <protection/>
    </xf>
    <xf numFmtId="0" fontId="6" fillId="0" borderId="20" xfId="39" applyFont="1" applyBorder="1" applyAlignment="1">
      <alignment horizontal="center" vertical="center" wrapText="1"/>
      <protection/>
    </xf>
    <xf numFmtId="49" fontId="4" fillId="0" borderId="21" xfId="39" applyNumberFormat="1" applyFont="1" applyBorder="1" applyAlignment="1">
      <alignment horizontal="center" vertical="center" wrapText="1"/>
      <protection/>
    </xf>
    <xf numFmtId="0" fontId="4" fillId="0" borderId="20" xfId="39" applyFont="1" applyBorder="1" applyAlignment="1">
      <alignment horizontal="left" vertical="center" wrapText="1"/>
      <protection/>
    </xf>
    <xf numFmtId="0" fontId="4" fillId="0" borderId="20" xfId="39" applyFont="1" applyBorder="1" applyAlignment="1">
      <alignment horizontal="center" vertical="center" wrapText="1"/>
      <protection/>
    </xf>
    <xf numFmtId="2" fontId="4" fillId="0" borderId="20" xfId="39" applyNumberFormat="1" applyFont="1" applyBorder="1" applyAlignment="1">
      <alignment horizontal="right" vertical="center" wrapText="1"/>
      <protection/>
    </xf>
    <xf numFmtId="173" fontId="4" fillId="0" borderId="20" xfId="39" applyNumberFormat="1" applyFont="1" applyBorder="1" applyAlignment="1">
      <alignment horizontal="right" vertical="center" wrapText="1"/>
      <protection/>
    </xf>
    <xf numFmtId="49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49" fontId="3" fillId="31" borderId="23" xfId="39" applyNumberFormat="1" applyFont="1" applyFill="1" applyBorder="1" applyAlignment="1">
      <alignment horizontal="center" vertical="center" wrapText="1"/>
      <protection/>
    </xf>
    <xf numFmtId="0" fontId="3" fillId="31" borderId="24" xfId="39" applyFont="1" applyFill="1" applyBorder="1" applyAlignment="1">
      <alignment horizontal="left" vertical="center" wrapText="1"/>
      <protection/>
    </xf>
    <xf numFmtId="0" fontId="3" fillId="31" borderId="24" xfId="39" applyFont="1" applyFill="1" applyBorder="1" applyAlignment="1">
      <alignment horizontal="center" vertical="center" wrapText="1"/>
      <protection/>
    </xf>
    <xf numFmtId="2" fontId="3" fillId="31" borderId="24" xfId="39" applyNumberFormat="1" applyFont="1" applyFill="1" applyBorder="1" applyAlignment="1">
      <alignment horizontal="right" vertical="center" wrapText="1"/>
      <protection/>
    </xf>
    <xf numFmtId="173" fontId="3" fillId="31" borderId="24" xfId="39" applyNumberFormat="1" applyFont="1" applyFill="1" applyBorder="1" applyAlignment="1">
      <alignment horizontal="right" vertical="center" wrapText="1"/>
      <protection/>
    </xf>
    <xf numFmtId="0" fontId="3" fillId="0" borderId="10" xfId="39" applyFont="1" applyBorder="1" applyAlignment="1">
      <alignment horizontal="lef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4" fontId="6" fillId="0" borderId="25" xfId="39" applyNumberFormat="1" applyFont="1" applyBorder="1" applyAlignment="1">
      <alignment horizontal="right" vertical="center" wrapText="1"/>
      <protection/>
    </xf>
    <xf numFmtId="2" fontId="3" fillId="31" borderId="26" xfId="39" applyNumberFormat="1" applyFont="1" applyFill="1" applyBorder="1" applyAlignment="1">
      <alignment vertical="center" wrapText="1"/>
      <protection/>
    </xf>
    <xf numFmtId="49" fontId="0" fillId="0" borderId="27" xfId="0" applyNumberFormat="1" applyBorder="1" applyAlignment="1">
      <alignment/>
    </xf>
    <xf numFmtId="0" fontId="3" fillId="0" borderId="28" xfId="39" applyFont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4" fontId="3" fillId="0" borderId="29" xfId="39" applyNumberFormat="1" applyFont="1" applyBorder="1" applyAlignment="1">
      <alignment vertical="center" wrapText="1"/>
      <protection/>
    </xf>
    <xf numFmtId="4" fontId="3" fillId="0" borderId="30" xfId="39" applyNumberFormat="1" applyFont="1" applyBorder="1" applyAlignment="1">
      <alignment vertical="center" wrapText="1"/>
      <protection/>
    </xf>
    <xf numFmtId="4" fontId="3" fillId="31" borderId="26" xfId="39" applyNumberFormat="1" applyFont="1" applyFill="1" applyBorder="1" applyAlignment="1">
      <alignment vertical="center" wrapText="1"/>
      <protection/>
    </xf>
    <xf numFmtId="4" fontId="54" fillId="0" borderId="31" xfId="62" applyNumberFormat="1" applyFont="1" applyBorder="1" applyAlignment="1">
      <alignment/>
    </xf>
    <xf numFmtId="4" fontId="54" fillId="0" borderId="32" xfId="0" applyNumberFormat="1" applyFont="1" applyBorder="1" applyAlignment="1">
      <alignment/>
    </xf>
    <xf numFmtId="49" fontId="55" fillId="34" borderId="33" xfId="39" applyNumberFormat="1" applyFont="1" applyFill="1" applyBorder="1" applyAlignment="1">
      <alignment horizontal="left" vertical="center" wrapText="1"/>
      <protection/>
    </xf>
    <xf numFmtId="0" fontId="56" fillId="35" borderId="34" xfId="0" applyFont="1" applyFill="1" applyBorder="1" applyAlignment="1">
      <alignment horizontal="left" vertical="center" wrapText="1"/>
    </xf>
    <xf numFmtId="0" fontId="0" fillId="35" borderId="34" xfId="0" applyFill="1" applyBorder="1" applyAlignment="1">
      <alignment horizontal="left" vertical="center" wrapText="1"/>
    </xf>
    <xf numFmtId="0" fontId="0" fillId="35" borderId="35" xfId="0" applyFill="1" applyBorder="1" applyAlignment="1">
      <alignment horizontal="left" vertical="center" wrapText="1"/>
    </xf>
    <xf numFmtId="0" fontId="5" fillId="0" borderId="12" xfId="39" applyFont="1" applyBorder="1" applyAlignment="1">
      <alignment horizontal="right" vertical="center" wrapText="1"/>
      <protection/>
    </xf>
    <xf numFmtId="49" fontId="6" fillId="0" borderId="21" xfId="39" applyNumberFormat="1" applyFont="1" applyBorder="1" applyAlignment="1">
      <alignment horizontal="center" vertical="center"/>
      <protection/>
    </xf>
    <xf numFmtId="2" fontId="6" fillId="0" borderId="20" xfId="39" applyNumberFormat="1" applyFont="1" applyBorder="1" applyAlignment="1">
      <alignment horizontal="right" vertical="center" wrapText="1"/>
      <protection/>
    </xf>
    <xf numFmtId="173" fontId="6" fillId="0" borderId="20" xfId="39" applyNumberFormat="1" applyFont="1" applyBorder="1" applyAlignment="1">
      <alignment horizontal="right" vertical="center" wrapText="1"/>
      <protection/>
    </xf>
    <xf numFmtId="4" fontId="6" fillId="0" borderId="30" xfId="39" applyNumberFormat="1" applyFont="1" applyBorder="1" applyAlignment="1">
      <alignment horizontal="right" vertical="center" wrapText="1"/>
      <protection/>
    </xf>
    <xf numFmtId="49" fontId="6" fillId="0" borderId="12" xfId="47" applyNumberFormat="1" applyFont="1" applyBorder="1" applyAlignment="1">
      <alignment horizontal="left" vertical="top" wrapText="1"/>
      <protection/>
    </xf>
    <xf numFmtId="0" fontId="6" fillId="0" borderId="12" xfId="39" applyFont="1" applyBorder="1" applyAlignment="1">
      <alignment horizontal="center" vertical="center" wrapText="1"/>
      <protection/>
    </xf>
    <xf numFmtId="2" fontId="6" fillId="0" borderId="12" xfId="39" applyNumberFormat="1" applyFont="1" applyBorder="1" applyAlignment="1">
      <alignment horizontal="right" vertical="center" wrapText="1"/>
      <protection/>
    </xf>
    <xf numFmtId="173" fontId="6" fillId="0" borderId="12" xfId="39" applyNumberFormat="1" applyFont="1" applyBorder="1" applyAlignment="1">
      <alignment horizontal="right" vertical="center" wrapText="1"/>
      <protection/>
    </xf>
    <xf numFmtId="4" fontId="6" fillId="0" borderId="25" xfId="39" applyNumberFormat="1" applyFont="1" applyBorder="1" applyAlignment="1">
      <alignment horizontal="right" vertical="center" wrapText="1"/>
      <protection/>
    </xf>
    <xf numFmtId="49" fontId="6" fillId="0" borderId="12" xfId="48" applyNumberFormat="1" applyFont="1" applyBorder="1" applyAlignment="1">
      <alignment horizontal="left" vertical="top" wrapText="1"/>
      <protection/>
    </xf>
    <xf numFmtId="49" fontId="6" fillId="0" borderId="0" xfId="48" applyNumberFormat="1" applyFont="1" applyBorder="1" applyAlignment="1">
      <alignment horizontal="left" vertical="top" wrapText="1"/>
      <protection/>
    </xf>
    <xf numFmtId="49" fontId="11" fillId="0" borderId="12" xfId="48" applyNumberFormat="1" applyFont="1" applyBorder="1" applyAlignment="1">
      <alignment horizontal="left" vertical="top" wrapText="1"/>
      <protection/>
    </xf>
    <xf numFmtId="49" fontId="12" fillId="0" borderId="12" xfId="48" applyNumberFormat="1" applyFont="1" applyBorder="1" applyAlignment="1">
      <alignment horizontal="left" vertical="top" wrapText="1"/>
      <protection/>
    </xf>
    <xf numFmtId="0" fontId="4" fillId="0" borderId="12" xfId="39" applyFont="1" applyBorder="1" applyAlignment="1">
      <alignment horizontal="left" vertical="center" wrapText="1"/>
      <protection/>
    </xf>
    <xf numFmtId="0" fontId="4" fillId="0" borderId="12" xfId="39" applyFont="1" applyBorder="1" applyAlignment="1">
      <alignment horizontal="center" vertical="center" wrapText="1"/>
      <protection/>
    </xf>
    <xf numFmtId="2" fontId="4" fillId="0" borderId="12" xfId="39" applyNumberFormat="1" applyFont="1" applyBorder="1" applyAlignment="1">
      <alignment horizontal="right" vertical="center" wrapText="1"/>
      <protection/>
    </xf>
    <xf numFmtId="173" fontId="4" fillId="0" borderId="12" xfId="39" applyNumberFormat="1" applyFont="1" applyBorder="1" applyAlignment="1">
      <alignment horizontal="right" vertical="center" wrapText="1"/>
      <protection/>
    </xf>
    <xf numFmtId="4" fontId="3" fillId="0" borderId="25" xfId="39" applyNumberFormat="1" applyFont="1" applyBorder="1" applyAlignment="1">
      <alignment vertical="center" wrapText="1"/>
      <protection/>
    </xf>
    <xf numFmtId="0" fontId="4" fillId="33" borderId="12" xfId="39" applyFont="1" applyFill="1" applyBorder="1" applyAlignment="1">
      <alignment horizontal="left" vertical="center" wrapText="1"/>
      <protection/>
    </xf>
    <xf numFmtId="0" fontId="5" fillId="33" borderId="12" xfId="39" applyFont="1" applyFill="1" applyBorder="1" applyAlignment="1">
      <alignment horizontal="left" vertical="center" wrapText="1"/>
      <protection/>
    </xf>
    <xf numFmtId="2" fontId="5" fillId="33" borderId="12" xfId="39" applyNumberFormat="1" applyFont="1" applyFill="1" applyBorder="1" applyAlignment="1">
      <alignment horizontal="left" vertical="center" wrapText="1"/>
      <protection/>
    </xf>
    <xf numFmtId="4" fontId="5" fillId="33" borderId="12" xfId="39" applyNumberFormat="1" applyFont="1" applyFill="1" applyBorder="1" applyAlignment="1">
      <alignment horizontal="left" vertical="center" wrapText="1"/>
      <protection/>
    </xf>
    <xf numFmtId="4" fontId="5" fillId="33" borderId="25" xfId="39" applyNumberFormat="1" applyFont="1" applyFill="1" applyBorder="1" applyAlignment="1">
      <alignment horizontal="left" vertical="center" wrapText="1"/>
      <protection/>
    </xf>
    <xf numFmtId="180" fontId="6" fillId="0" borderId="12" xfId="39" applyNumberFormat="1" applyFont="1" applyBorder="1" applyAlignment="1">
      <alignment horizontal="right" vertical="center" wrapText="1"/>
      <protection/>
    </xf>
    <xf numFmtId="0" fontId="4" fillId="0" borderId="20" xfId="39" applyFont="1" applyBorder="1" applyAlignment="1">
      <alignment horizontal="left" vertical="center" wrapText="1"/>
      <protection/>
    </xf>
    <xf numFmtId="0" fontId="4" fillId="0" borderId="20" xfId="39" applyFont="1" applyBorder="1" applyAlignment="1">
      <alignment horizontal="center" vertical="center" wrapText="1"/>
      <protection/>
    </xf>
    <xf numFmtId="2" fontId="4" fillId="0" borderId="20" xfId="39" applyNumberFormat="1" applyFont="1" applyBorder="1" applyAlignment="1">
      <alignment horizontal="right" vertical="center" wrapText="1"/>
      <protection/>
    </xf>
    <xf numFmtId="173" fontId="4" fillId="0" borderId="20" xfId="39" applyNumberFormat="1" applyFont="1" applyBorder="1" applyAlignment="1">
      <alignment horizontal="right" vertical="center" wrapText="1"/>
      <protection/>
    </xf>
    <xf numFmtId="49" fontId="4" fillId="36" borderId="33" xfId="39" applyNumberFormat="1" applyFont="1" applyFill="1" applyBorder="1" applyAlignment="1">
      <alignment horizontal="center" vertical="center" wrapText="1"/>
      <protection/>
    </xf>
    <xf numFmtId="0" fontId="4" fillId="36" borderId="34" xfId="39" applyFont="1" applyFill="1" applyBorder="1" applyAlignment="1">
      <alignment horizontal="left" vertical="center" wrapText="1"/>
      <protection/>
    </xf>
    <xf numFmtId="0" fontId="4" fillId="36" borderId="34" xfId="39" applyFont="1" applyFill="1" applyBorder="1" applyAlignment="1">
      <alignment horizontal="center" vertical="center" wrapText="1"/>
      <protection/>
    </xf>
    <xf numFmtId="2" fontId="4" fillId="36" borderId="34" xfId="39" applyNumberFormat="1" applyFont="1" applyFill="1" applyBorder="1" applyAlignment="1">
      <alignment horizontal="right" vertical="center" wrapText="1"/>
      <protection/>
    </xf>
    <xf numFmtId="173" fontId="4" fillId="36" borderId="34" xfId="39" applyNumberFormat="1" applyFont="1" applyFill="1" applyBorder="1" applyAlignment="1">
      <alignment horizontal="right" vertical="center" wrapText="1"/>
      <protection/>
    </xf>
    <xf numFmtId="4" fontId="3" fillId="36" borderId="35" xfId="39" applyNumberFormat="1" applyFont="1" applyFill="1" applyBorder="1" applyAlignment="1">
      <alignment vertical="center" wrapText="1"/>
      <protection/>
    </xf>
    <xf numFmtId="49" fontId="11" fillId="0" borderId="12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180" fontId="6" fillId="0" borderId="12" xfId="39" applyNumberFormat="1" applyFont="1" applyBorder="1" applyAlignment="1">
      <alignment horizontal="right" vertical="center" wrapText="1"/>
      <protection/>
    </xf>
    <xf numFmtId="49" fontId="13" fillId="0" borderId="12" xfId="48" applyNumberFormat="1" applyFont="1" applyBorder="1" applyAlignment="1">
      <alignment horizontal="left" vertical="top" wrapText="1"/>
      <protection/>
    </xf>
    <xf numFmtId="49" fontId="14" fillId="0" borderId="12" xfId="48" applyNumberFormat="1" applyFont="1" applyBorder="1" applyAlignment="1">
      <alignment horizontal="left" vertical="top" wrapText="1"/>
      <protection/>
    </xf>
    <xf numFmtId="181" fontId="6" fillId="0" borderId="12" xfId="39" applyNumberFormat="1" applyFont="1" applyBorder="1" applyAlignment="1">
      <alignment horizontal="right" vertical="center" wrapText="1"/>
      <protection/>
    </xf>
    <xf numFmtId="49" fontId="15" fillId="0" borderId="36" xfId="39" applyNumberFormat="1" applyFont="1" applyBorder="1" applyAlignment="1">
      <alignment horizontal="center" vertical="center" wrapText="1"/>
      <protection/>
    </xf>
    <xf numFmtId="49" fontId="13" fillId="0" borderId="12" xfId="0" applyNumberFormat="1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top" wrapText="1"/>
    </xf>
    <xf numFmtId="49" fontId="4" fillId="0" borderId="36" xfId="39" applyNumberFormat="1" applyFont="1" applyBorder="1" applyAlignment="1">
      <alignment horizontal="center" vertical="center" wrapText="1"/>
      <protection/>
    </xf>
    <xf numFmtId="0" fontId="4" fillId="0" borderId="37" xfId="39" applyFont="1" applyBorder="1" applyAlignment="1">
      <alignment horizontal="left" vertical="center" wrapText="1"/>
      <protection/>
    </xf>
    <xf numFmtId="0" fontId="4" fillId="0" borderId="37" xfId="39" applyFont="1" applyBorder="1" applyAlignment="1">
      <alignment horizontal="center" vertical="center" wrapText="1"/>
      <protection/>
    </xf>
    <xf numFmtId="2" fontId="4" fillId="0" borderId="37" xfId="39" applyNumberFormat="1" applyFont="1" applyBorder="1" applyAlignment="1">
      <alignment horizontal="right" vertical="center" wrapText="1"/>
      <protection/>
    </xf>
    <xf numFmtId="173" fontId="4" fillId="0" borderId="37" xfId="39" applyNumberFormat="1" applyFont="1" applyBorder="1" applyAlignment="1">
      <alignment horizontal="right" vertical="center" wrapText="1"/>
      <protection/>
    </xf>
    <xf numFmtId="4" fontId="3" fillId="0" borderId="38" xfId="39" applyNumberFormat="1" applyFont="1" applyBorder="1" applyAlignment="1">
      <alignment vertical="center" wrapText="1"/>
      <protection/>
    </xf>
    <xf numFmtId="49" fontId="13" fillId="0" borderId="20" xfId="0" applyNumberFormat="1" applyFont="1" applyBorder="1" applyAlignment="1">
      <alignment horizontal="left" vertical="top" wrapText="1"/>
    </xf>
    <xf numFmtId="49" fontId="14" fillId="0" borderId="20" xfId="0" applyNumberFormat="1" applyFont="1" applyBorder="1" applyAlignment="1">
      <alignment horizontal="left" vertical="top" wrapText="1"/>
    </xf>
    <xf numFmtId="0" fontId="16" fillId="0" borderId="13" xfId="39" applyFont="1" applyBorder="1" applyAlignment="1">
      <alignment horizontal="left" vertical="center" wrapText="1"/>
      <protection/>
    </xf>
    <xf numFmtId="49" fontId="4" fillId="0" borderId="33" xfId="39" applyNumberFormat="1" applyFont="1" applyBorder="1" applyAlignment="1">
      <alignment horizontal="center" vertical="center" wrapText="1"/>
      <protection/>
    </xf>
    <xf numFmtId="0" fontId="4" fillId="0" borderId="34" xfId="39" applyFont="1" applyBorder="1" applyAlignment="1">
      <alignment horizontal="left" vertical="center" wrapText="1"/>
      <protection/>
    </xf>
    <xf numFmtId="0" fontId="4" fillId="0" borderId="34" xfId="39" applyFont="1" applyBorder="1" applyAlignment="1">
      <alignment horizontal="center" vertical="center" wrapText="1"/>
      <protection/>
    </xf>
    <xf numFmtId="182" fontId="6" fillId="0" borderId="12" xfId="39" applyNumberFormat="1" applyFont="1" applyBorder="1" applyAlignment="1">
      <alignment horizontal="right" vertical="center" wrapText="1"/>
      <protection/>
    </xf>
    <xf numFmtId="0" fontId="17" fillId="33" borderId="14" xfId="39" applyFont="1" applyFill="1" applyBorder="1" applyAlignment="1">
      <alignment horizontal="left" vertical="center" wrapText="1"/>
      <protection/>
    </xf>
    <xf numFmtId="0" fontId="17" fillId="0" borderId="13" xfId="39" applyFont="1" applyBorder="1" applyAlignment="1">
      <alignment horizontal="left" vertical="center" wrapText="1"/>
      <protection/>
    </xf>
    <xf numFmtId="49" fontId="13" fillId="0" borderId="20" xfId="48" applyNumberFormat="1" applyFont="1" applyBorder="1" applyAlignment="1">
      <alignment horizontal="left" vertical="top" wrapText="1"/>
      <protection/>
    </xf>
    <xf numFmtId="49" fontId="14" fillId="0" borderId="20" xfId="48" applyNumberFormat="1" applyFont="1" applyBorder="1" applyAlignment="1">
      <alignment horizontal="left" vertical="top" wrapText="1"/>
      <protection/>
    </xf>
    <xf numFmtId="181" fontId="6" fillId="0" borderId="20" xfId="39" applyNumberFormat="1" applyFont="1" applyBorder="1" applyAlignment="1">
      <alignment horizontal="right" vertical="center" wrapText="1"/>
      <protection/>
    </xf>
    <xf numFmtId="4" fontId="6" fillId="0" borderId="29" xfId="39" applyNumberFormat="1" applyFont="1" applyBorder="1" applyAlignment="1">
      <alignment horizontal="right" vertical="center" wrapText="1"/>
      <protection/>
    </xf>
    <xf numFmtId="0" fontId="4" fillId="0" borderId="12" xfId="39" applyFont="1" applyBorder="1" applyAlignment="1">
      <alignment horizontal="left" vertical="center" wrapText="1"/>
      <protection/>
    </xf>
    <xf numFmtId="0" fontId="4" fillId="0" borderId="12" xfId="39" applyFont="1" applyBorder="1" applyAlignment="1">
      <alignment horizontal="center" vertical="center" wrapText="1"/>
      <protection/>
    </xf>
    <xf numFmtId="2" fontId="4" fillId="0" borderId="12" xfId="39" applyNumberFormat="1" applyFont="1" applyBorder="1" applyAlignment="1">
      <alignment horizontal="right" vertical="center" wrapText="1"/>
      <protection/>
    </xf>
    <xf numFmtId="173" fontId="4" fillId="0" borderId="12" xfId="39" applyNumberFormat="1" applyFont="1" applyBorder="1" applyAlignment="1">
      <alignment horizontal="right" vertical="center" wrapText="1"/>
      <protection/>
    </xf>
    <xf numFmtId="0" fontId="4" fillId="0" borderId="13" xfId="39" applyFont="1" applyBorder="1" applyAlignment="1">
      <alignment horizontal="left" vertical="center" wrapText="1"/>
      <protection/>
    </xf>
    <xf numFmtId="0" fontId="4" fillId="0" borderId="13" xfId="39" applyFont="1" applyBorder="1" applyAlignment="1">
      <alignment horizontal="center" vertical="center" wrapText="1"/>
      <protection/>
    </xf>
    <xf numFmtId="2" fontId="4" fillId="0" borderId="13" xfId="39" applyNumberFormat="1" applyFont="1" applyBorder="1" applyAlignment="1">
      <alignment horizontal="right" vertical="center" wrapText="1"/>
      <protection/>
    </xf>
    <xf numFmtId="173" fontId="4" fillId="0" borderId="13" xfId="39" applyNumberFormat="1" applyFont="1" applyBorder="1" applyAlignment="1">
      <alignment horizontal="right" vertical="center" wrapText="1"/>
      <protection/>
    </xf>
    <xf numFmtId="2" fontId="57" fillId="0" borderId="12" xfId="39" applyNumberFormat="1" applyFont="1" applyBorder="1" applyAlignment="1">
      <alignment horizontal="right" vertical="center" wrapText="1"/>
      <protection/>
    </xf>
    <xf numFmtId="183" fontId="18" fillId="0" borderId="12" xfId="48" applyNumberFormat="1" applyFont="1" applyBorder="1" applyAlignment="1">
      <alignment horizontal="right" vertical="top"/>
      <protection/>
    </xf>
    <xf numFmtId="184" fontId="18" fillId="0" borderId="12" xfId="48" applyNumberFormat="1" applyFont="1" applyBorder="1" applyAlignment="1">
      <alignment horizontal="right" vertical="top"/>
      <protection/>
    </xf>
    <xf numFmtId="49" fontId="13" fillId="0" borderId="0" xfId="48" applyNumberFormat="1" applyFont="1" applyBorder="1" applyAlignment="1">
      <alignment horizontal="left" vertical="top" wrapText="1"/>
      <protection/>
    </xf>
    <xf numFmtId="49" fontId="14" fillId="0" borderId="0" xfId="48" applyNumberFormat="1" applyFont="1" applyBorder="1" applyAlignment="1">
      <alignment horizontal="left" vertical="top" wrapText="1"/>
      <protection/>
    </xf>
    <xf numFmtId="184" fontId="18" fillId="0" borderId="0" xfId="48" applyNumberFormat="1" applyFont="1" applyBorder="1" applyAlignment="1">
      <alignment horizontal="right" vertical="top"/>
      <protection/>
    </xf>
    <xf numFmtId="183" fontId="18" fillId="0" borderId="12" xfId="0" applyNumberFormat="1" applyFont="1" applyBorder="1" applyAlignment="1">
      <alignment horizontal="right" vertical="top"/>
    </xf>
    <xf numFmtId="184" fontId="18" fillId="0" borderId="12" xfId="0" applyNumberFormat="1" applyFont="1" applyBorder="1" applyAlignment="1">
      <alignment horizontal="right" vertical="top"/>
    </xf>
    <xf numFmtId="0" fontId="4" fillId="0" borderId="39" xfId="39" applyFont="1" applyBorder="1" applyAlignment="1">
      <alignment horizontal="left" vertical="center" wrapText="1"/>
      <protection/>
    </xf>
    <xf numFmtId="0" fontId="4" fillId="0" borderId="39" xfId="39" applyFont="1" applyBorder="1" applyAlignment="1">
      <alignment horizontal="center" vertical="center" wrapText="1"/>
      <protection/>
    </xf>
    <xf numFmtId="2" fontId="4" fillId="0" borderId="39" xfId="39" applyNumberFormat="1" applyFont="1" applyBorder="1" applyAlignment="1">
      <alignment horizontal="right" vertical="center" wrapText="1"/>
      <protection/>
    </xf>
    <xf numFmtId="173" fontId="4" fillId="0" borderId="39" xfId="39" applyNumberFormat="1" applyFont="1" applyBorder="1" applyAlignment="1">
      <alignment horizontal="right" vertical="center" wrapText="1"/>
      <protection/>
    </xf>
    <xf numFmtId="4" fontId="3" fillId="0" borderId="40" xfId="39" applyNumberFormat="1" applyFont="1" applyBorder="1" applyAlignment="1">
      <alignment vertical="center" wrapText="1"/>
      <protection/>
    </xf>
    <xf numFmtId="49" fontId="55" fillId="37" borderId="41" xfId="39" applyNumberFormat="1" applyFont="1" applyFill="1" applyBorder="1" applyAlignment="1">
      <alignment horizontal="left" vertical="center" wrapText="1"/>
      <protection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left" vertical="center"/>
      <protection locked="0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421875" style="21" customWidth="1"/>
    <col min="2" max="2" width="34.7109375" style="0" customWidth="1"/>
    <col min="4" max="4" width="9.00390625" style="0" customWidth="1"/>
    <col min="5" max="5" width="15.00390625" style="0" customWidth="1"/>
    <col min="6" max="6" width="17.7109375" style="0" customWidth="1"/>
  </cols>
  <sheetData>
    <row r="1" spans="1:6" ht="15">
      <c r="A1" s="149" t="s">
        <v>0</v>
      </c>
      <c r="B1" s="149"/>
      <c r="C1" s="16" t="s">
        <v>36</v>
      </c>
      <c r="D1" s="16"/>
      <c r="E1" s="16"/>
      <c r="F1" s="16"/>
    </row>
    <row r="2" spans="1:6" ht="15">
      <c r="A2" s="151" t="s">
        <v>17</v>
      </c>
      <c r="B2" s="151"/>
      <c r="C2" s="16" t="s">
        <v>8</v>
      </c>
      <c r="D2" s="16"/>
      <c r="E2" s="16"/>
      <c r="F2" s="16"/>
    </row>
    <row r="3" spans="1:6" ht="15">
      <c r="A3" s="149" t="s">
        <v>1</v>
      </c>
      <c r="B3" s="149"/>
      <c r="C3" s="16" t="s">
        <v>37</v>
      </c>
      <c r="D3" s="16"/>
      <c r="E3" s="16"/>
      <c r="F3" s="16"/>
    </row>
    <row r="4" spans="1:6" ht="15">
      <c r="A4" s="149" t="s">
        <v>2</v>
      </c>
      <c r="B4" s="149"/>
      <c r="C4" s="37" t="s">
        <v>8</v>
      </c>
      <c r="D4" s="16"/>
      <c r="E4" s="16"/>
      <c r="F4" s="16"/>
    </row>
    <row r="5" spans="1:6" ht="19.5" thickBot="1">
      <c r="A5" s="150" t="s">
        <v>31</v>
      </c>
      <c r="B5" s="150"/>
      <c r="C5" s="139" t="s">
        <v>8</v>
      </c>
      <c r="D5" s="139"/>
      <c r="E5" s="139"/>
      <c r="F5" s="139"/>
    </row>
    <row r="6" spans="1:9" ht="25.5" customHeight="1">
      <c r="A6" s="140" t="s">
        <v>5</v>
      </c>
      <c r="B6" s="142" t="s">
        <v>3</v>
      </c>
      <c r="C6" s="144" t="s">
        <v>6</v>
      </c>
      <c r="D6" s="146" t="s">
        <v>16</v>
      </c>
      <c r="E6" s="147"/>
      <c r="F6" s="148"/>
      <c r="I6" t="s">
        <v>38</v>
      </c>
    </row>
    <row r="7" spans="1:6" ht="33" customHeight="1" thickBot="1">
      <c r="A7" s="141"/>
      <c r="B7" s="143"/>
      <c r="C7" s="145"/>
      <c r="D7" s="1" t="s">
        <v>4</v>
      </c>
      <c r="E7" s="2" t="s">
        <v>32</v>
      </c>
      <c r="F7" s="17" t="s">
        <v>33</v>
      </c>
    </row>
    <row r="8" spans="1:6" ht="16.5" thickBot="1">
      <c r="A8" s="136"/>
      <c r="B8" s="137"/>
      <c r="C8" s="137"/>
      <c r="D8" s="137"/>
      <c r="E8" s="137"/>
      <c r="F8" s="138"/>
    </row>
    <row r="9" spans="1:6" ht="16.5" thickBot="1">
      <c r="A9" s="48" t="s">
        <v>39</v>
      </c>
      <c r="B9" s="49" t="s">
        <v>40</v>
      </c>
      <c r="C9" s="50"/>
      <c r="D9" s="50"/>
      <c r="E9" s="50"/>
      <c r="F9" s="51"/>
    </row>
    <row r="10" spans="1:6" ht="28.5">
      <c r="A10" s="18" t="s">
        <v>41</v>
      </c>
      <c r="B10" s="5" t="s">
        <v>42</v>
      </c>
      <c r="C10" s="12"/>
      <c r="D10" s="13"/>
      <c r="E10" s="14"/>
      <c r="F10" s="15"/>
    </row>
    <row r="11" spans="1:6" ht="38.25">
      <c r="A11" s="19" t="s">
        <v>43</v>
      </c>
      <c r="B11" s="3" t="s">
        <v>44</v>
      </c>
      <c r="C11" s="8" t="s">
        <v>45</v>
      </c>
      <c r="D11" s="6">
        <v>11</v>
      </c>
      <c r="E11" s="9"/>
      <c r="F11" s="38">
        <f>ROUND(D11*E11,2)</f>
        <v>0</v>
      </c>
    </row>
    <row r="12" spans="1:6" ht="38.25">
      <c r="A12" s="19" t="s">
        <v>46</v>
      </c>
      <c r="B12" s="3" t="s">
        <v>47</v>
      </c>
      <c r="C12" s="8" t="s">
        <v>45</v>
      </c>
      <c r="D12" s="6">
        <v>11</v>
      </c>
      <c r="E12" s="9"/>
      <c r="F12" s="38">
        <f aca="true" t="shared" si="0" ref="F12:F18">ROUND(D12*E12,2)</f>
        <v>0</v>
      </c>
    </row>
    <row r="13" spans="1:6" ht="25.5">
      <c r="A13" s="19" t="s">
        <v>48</v>
      </c>
      <c r="B13" s="3" t="s">
        <v>49</v>
      </c>
      <c r="C13" s="8" t="s">
        <v>45</v>
      </c>
      <c r="D13" s="6">
        <v>11</v>
      </c>
      <c r="E13" s="9"/>
      <c r="F13" s="38">
        <f t="shared" si="0"/>
        <v>0</v>
      </c>
    </row>
    <row r="14" spans="1:6" ht="25.5">
      <c r="A14" s="19" t="s">
        <v>50</v>
      </c>
      <c r="B14" s="3" t="s">
        <v>51</v>
      </c>
      <c r="C14" s="8" t="s">
        <v>52</v>
      </c>
      <c r="D14" s="6">
        <v>110</v>
      </c>
      <c r="E14" s="9"/>
      <c r="F14" s="38">
        <f t="shared" si="0"/>
        <v>0</v>
      </c>
    </row>
    <row r="15" spans="1:6" ht="15" hidden="1">
      <c r="A15" s="19" t="s">
        <v>20</v>
      </c>
      <c r="B15" s="52"/>
      <c r="C15" s="8"/>
      <c r="D15" s="6">
        <v>1</v>
      </c>
      <c r="E15" s="9"/>
      <c r="F15" s="38">
        <f t="shared" si="0"/>
        <v>0</v>
      </c>
    </row>
    <row r="16" spans="1:6" ht="15" hidden="1">
      <c r="A16" s="19" t="s">
        <v>21</v>
      </c>
      <c r="B16" s="3"/>
      <c r="C16" s="8"/>
      <c r="D16" s="6">
        <v>1</v>
      </c>
      <c r="E16" s="9"/>
      <c r="F16" s="38">
        <f t="shared" si="0"/>
        <v>0</v>
      </c>
    </row>
    <row r="17" spans="1:6" ht="15" hidden="1">
      <c r="A17" s="19" t="s">
        <v>22</v>
      </c>
      <c r="B17" s="3"/>
      <c r="C17" s="8"/>
      <c r="D17" s="6">
        <v>1</v>
      </c>
      <c r="E17" s="9"/>
      <c r="F17" s="38">
        <f t="shared" si="0"/>
        <v>0</v>
      </c>
    </row>
    <row r="18" spans="1:6" ht="15" hidden="1">
      <c r="A18" s="19" t="s">
        <v>23</v>
      </c>
      <c r="B18" s="3"/>
      <c r="C18" s="8"/>
      <c r="D18" s="6">
        <v>1</v>
      </c>
      <c r="E18" s="9"/>
      <c r="F18" s="38">
        <f t="shared" si="0"/>
        <v>0</v>
      </c>
    </row>
    <row r="19" spans="1:6" ht="30" customHeight="1" thickBot="1">
      <c r="A19" s="20" t="s">
        <v>8</v>
      </c>
      <c r="B19" s="4" t="str">
        <f>CONCATENATE("Viso (",B10,")")</f>
        <v>Viso (BETONINĖS TRINKELĖS (PILKOS))</v>
      </c>
      <c r="C19" s="7"/>
      <c r="D19" s="11"/>
      <c r="E19" s="10"/>
      <c r="F19" s="43"/>
    </row>
    <row r="20" spans="1:6" ht="15">
      <c r="A20" s="18" t="s">
        <v>13</v>
      </c>
      <c r="B20" s="5" t="s">
        <v>53</v>
      </c>
      <c r="C20" s="12"/>
      <c r="D20" s="13"/>
      <c r="E20" s="14"/>
      <c r="F20" s="15"/>
    </row>
    <row r="21" spans="1:6" ht="38.25">
      <c r="A21" s="19" t="s">
        <v>54</v>
      </c>
      <c r="B21" s="3" t="s">
        <v>44</v>
      </c>
      <c r="C21" s="8" t="s">
        <v>45</v>
      </c>
      <c r="D21" s="6">
        <v>25.5</v>
      </c>
      <c r="E21" s="9"/>
      <c r="F21" s="38">
        <f aca="true" t="shared" si="1" ref="F21:F26">ROUND(D21*E21,2)</f>
        <v>0</v>
      </c>
    </row>
    <row r="22" spans="1:6" ht="38.25">
      <c r="A22" s="19" t="s">
        <v>55</v>
      </c>
      <c r="B22" s="3" t="s">
        <v>56</v>
      </c>
      <c r="C22" s="8" t="s">
        <v>45</v>
      </c>
      <c r="D22" s="6">
        <v>25.5</v>
      </c>
      <c r="E22" s="9"/>
      <c r="F22" s="38">
        <f t="shared" si="1"/>
        <v>0</v>
      </c>
    </row>
    <row r="23" spans="1:6" ht="25.5">
      <c r="A23" s="19" t="s">
        <v>57</v>
      </c>
      <c r="B23" s="22" t="s">
        <v>58</v>
      </c>
      <c r="C23" s="8" t="s">
        <v>45</v>
      </c>
      <c r="D23" s="6">
        <v>35.6</v>
      </c>
      <c r="E23" s="9"/>
      <c r="F23" s="38">
        <f t="shared" si="1"/>
        <v>0</v>
      </c>
    </row>
    <row r="24" spans="1:6" ht="15" hidden="1">
      <c r="A24" s="19" t="s">
        <v>25</v>
      </c>
      <c r="B24" s="22"/>
      <c r="C24" s="23"/>
      <c r="D24" s="6">
        <v>1</v>
      </c>
      <c r="E24" s="9"/>
      <c r="F24" s="38">
        <f t="shared" si="1"/>
        <v>0</v>
      </c>
    </row>
    <row r="25" spans="1:6" ht="15" hidden="1">
      <c r="A25" s="19" t="s">
        <v>26</v>
      </c>
      <c r="B25" s="22"/>
      <c r="C25" s="23"/>
      <c r="D25" s="6">
        <v>1</v>
      </c>
      <c r="E25" s="9"/>
      <c r="F25" s="38">
        <f t="shared" si="1"/>
        <v>0</v>
      </c>
    </row>
    <row r="26" spans="1:6" ht="15" hidden="1">
      <c r="A26" s="19" t="s">
        <v>27</v>
      </c>
      <c r="B26" s="22"/>
      <c r="C26" s="23"/>
      <c r="D26" s="6">
        <v>1</v>
      </c>
      <c r="E26" s="9"/>
      <c r="F26" s="38">
        <f t="shared" si="1"/>
        <v>0</v>
      </c>
    </row>
    <row r="27" spans="1:6" ht="29.25" thickBot="1">
      <c r="A27" s="20"/>
      <c r="B27" s="4" t="str">
        <f>CONCATENATE("Viso (",B20,")")</f>
        <v>Viso (DOLOMITO ATSIJŲ DANGA)</v>
      </c>
      <c r="C27" s="7"/>
      <c r="D27" s="11"/>
      <c r="E27" s="10"/>
      <c r="F27" s="43"/>
    </row>
    <row r="28" spans="1:6" ht="15">
      <c r="A28" s="18" t="s">
        <v>18</v>
      </c>
      <c r="B28" s="5" t="s">
        <v>59</v>
      </c>
      <c r="C28" s="12"/>
      <c r="D28" s="13"/>
      <c r="E28" s="14"/>
      <c r="F28" s="15"/>
    </row>
    <row r="29" spans="1:6" ht="38.25">
      <c r="A29" s="19" t="s">
        <v>60</v>
      </c>
      <c r="B29" s="3" t="s">
        <v>61</v>
      </c>
      <c r="C29" s="8" t="s">
        <v>62</v>
      </c>
      <c r="D29" s="6">
        <v>0.35</v>
      </c>
      <c r="E29" s="9"/>
      <c r="F29" s="38">
        <f aca="true" t="shared" si="2" ref="F29:F35">ROUND(D29*E29,2)</f>
        <v>0</v>
      </c>
    </row>
    <row r="30" spans="1:6" ht="25.5">
      <c r="A30" s="19" t="s">
        <v>63</v>
      </c>
      <c r="B30" s="3" t="s">
        <v>64</v>
      </c>
      <c r="C30" s="8" t="s">
        <v>45</v>
      </c>
      <c r="D30" s="6">
        <v>1.2</v>
      </c>
      <c r="E30" s="9"/>
      <c r="F30" s="38">
        <f t="shared" si="2"/>
        <v>0</v>
      </c>
    </row>
    <row r="31" spans="1:6" ht="15">
      <c r="A31" s="19" t="s">
        <v>65</v>
      </c>
      <c r="B31" s="3" t="s">
        <v>66</v>
      </c>
      <c r="C31" s="8" t="s">
        <v>45</v>
      </c>
      <c r="D31" s="6">
        <v>0.4</v>
      </c>
      <c r="E31" s="9"/>
      <c r="F31" s="38">
        <f t="shared" si="2"/>
        <v>0</v>
      </c>
    </row>
    <row r="32" spans="1:6" ht="25.5">
      <c r="A32" s="19" t="s">
        <v>67</v>
      </c>
      <c r="B32" s="3" t="s">
        <v>68</v>
      </c>
      <c r="C32" s="8" t="s">
        <v>69</v>
      </c>
      <c r="D32" s="6">
        <v>8.1</v>
      </c>
      <c r="E32" s="9"/>
      <c r="F32" s="38">
        <f t="shared" si="2"/>
        <v>0</v>
      </c>
    </row>
    <row r="33" spans="1:6" ht="25.5">
      <c r="A33" s="19" t="s">
        <v>70</v>
      </c>
      <c r="B33" s="3" t="s">
        <v>71</v>
      </c>
      <c r="C33" s="8" t="s">
        <v>72</v>
      </c>
      <c r="D33" s="6">
        <v>600</v>
      </c>
      <c r="E33" s="9"/>
      <c r="F33" s="38">
        <f t="shared" si="2"/>
        <v>0</v>
      </c>
    </row>
    <row r="34" spans="1:6" ht="25.5">
      <c r="A34" s="53" t="s">
        <v>73</v>
      </c>
      <c r="B34" s="22" t="s">
        <v>74</v>
      </c>
      <c r="C34" s="23" t="s">
        <v>72</v>
      </c>
      <c r="D34" s="54">
        <v>30</v>
      </c>
      <c r="E34" s="55"/>
      <c r="F34" s="56">
        <f t="shared" si="2"/>
        <v>0</v>
      </c>
    </row>
    <row r="35" spans="1:6" ht="51">
      <c r="A35" s="53" t="s">
        <v>75</v>
      </c>
      <c r="B35" s="22" t="s">
        <v>76</v>
      </c>
      <c r="C35" s="23" t="s">
        <v>77</v>
      </c>
      <c r="D35" s="54">
        <v>91</v>
      </c>
      <c r="E35" s="55"/>
      <c r="F35" s="56">
        <f t="shared" si="2"/>
        <v>0</v>
      </c>
    </row>
    <row r="36" spans="1:6" ht="16.5" thickBot="1">
      <c r="A36" s="24" t="s">
        <v>8</v>
      </c>
      <c r="B36" s="25" t="str">
        <f>CONCATENATE("Viso (",B28,")")</f>
        <v>Viso (ARDYMO DARBAI)</v>
      </c>
      <c r="C36" s="26"/>
      <c r="D36" s="27"/>
      <c r="E36" s="28"/>
      <c r="F36" s="44"/>
    </row>
    <row r="37" spans="1:6" ht="15">
      <c r="A37" s="18" t="s">
        <v>19</v>
      </c>
      <c r="B37" s="5" t="s">
        <v>78</v>
      </c>
      <c r="C37" s="12"/>
      <c r="D37" s="13"/>
      <c r="E37" s="14"/>
      <c r="F37" s="15"/>
    </row>
    <row r="38" spans="1:6" ht="38.25">
      <c r="A38" s="19" t="s">
        <v>79</v>
      </c>
      <c r="B38" s="3" t="s">
        <v>44</v>
      </c>
      <c r="C38" s="8" t="s">
        <v>45</v>
      </c>
      <c r="D38" s="6">
        <v>5.35</v>
      </c>
      <c r="E38" s="9"/>
      <c r="F38" s="38">
        <f>ROUND(D38*E38,2)</f>
        <v>0</v>
      </c>
    </row>
    <row r="39" spans="1:6" ht="38.25">
      <c r="A39" s="19" t="s">
        <v>80</v>
      </c>
      <c r="B39" s="3" t="s">
        <v>56</v>
      </c>
      <c r="C39" s="8" t="s">
        <v>45</v>
      </c>
      <c r="D39" s="6">
        <v>5.35</v>
      </c>
      <c r="E39" s="9"/>
      <c r="F39" s="38">
        <f>ROUND(D39*E39,2)</f>
        <v>0</v>
      </c>
    </row>
    <row r="40" spans="1:6" ht="25.5">
      <c r="A40" s="19" t="s">
        <v>81</v>
      </c>
      <c r="B40" s="22" t="s">
        <v>82</v>
      </c>
      <c r="C40" s="8" t="s">
        <v>45</v>
      </c>
      <c r="D40" s="6">
        <v>3.56</v>
      </c>
      <c r="E40" s="9"/>
      <c r="F40" s="38">
        <f>ROUND(D40*E40,2)</f>
        <v>0</v>
      </c>
    </row>
    <row r="41" spans="1:6" ht="25.5">
      <c r="A41" s="19" t="s">
        <v>83</v>
      </c>
      <c r="B41" s="3" t="s">
        <v>84</v>
      </c>
      <c r="C41" s="8" t="s">
        <v>45</v>
      </c>
      <c r="D41" s="6">
        <v>5.35</v>
      </c>
      <c r="E41" s="9"/>
      <c r="F41" s="38">
        <f>ROUND(D41*E41,2)</f>
        <v>0</v>
      </c>
    </row>
    <row r="42" spans="1:6" ht="38.25">
      <c r="A42" s="19" t="s">
        <v>85</v>
      </c>
      <c r="B42" s="3" t="s">
        <v>86</v>
      </c>
      <c r="C42" s="8" t="s">
        <v>45</v>
      </c>
      <c r="D42" s="6">
        <v>5.35</v>
      </c>
      <c r="E42" s="9"/>
      <c r="F42" s="38">
        <f>ROUND(D42*E42,2)</f>
        <v>0</v>
      </c>
    </row>
    <row r="43" spans="1:6" ht="16.5" thickBot="1">
      <c r="A43" s="24" t="s">
        <v>8</v>
      </c>
      <c r="B43" s="25" t="str">
        <f>CONCATENATE("Viso (",B37,")")</f>
        <v>Viso (BRUKO DANGA)</v>
      </c>
      <c r="C43" s="26"/>
      <c r="D43" s="27"/>
      <c r="E43" s="28"/>
      <c r="F43" s="44"/>
    </row>
    <row r="44" spans="1:6" ht="28.5">
      <c r="A44" s="18" t="s">
        <v>20</v>
      </c>
      <c r="B44" s="5" t="s">
        <v>87</v>
      </c>
      <c r="C44" s="12"/>
      <c r="D44" s="13"/>
      <c r="E44" s="14"/>
      <c r="F44" s="15"/>
    </row>
    <row r="45" spans="1:6" ht="38.25">
      <c r="A45" s="19" t="s">
        <v>88</v>
      </c>
      <c r="B45" s="3" t="s">
        <v>44</v>
      </c>
      <c r="C45" s="8" t="s">
        <v>45</v>
      </c>
      <c r="D45" s="6">
        <v>0.38</v>
      </c>
      <c r="E45" s="9"/>
      <c r="F45" s="38">
        <f>ROUND(D45*E45,2)</f>
        <v>0</v>
      </c>
    </row>
    <row r="46" spans="1:6" ht="38.25">
      <c r="A46" s="19" t="s">
        <v>89</v>
      </c>
      <c r="B46" s="3" t="s">
        <v>56</v>
      </c>
      <c r="C46" s="8" t="s">
        <v>45</v>
      </c>
      <c r="D46" s="6">
        <v>0.38</v>
      </c>
      <c r="E46" s="9"/>
      <c r="F46" s="38">
        <f>ROUND(D46*E46,2)</f>
        <v>0</v>
      </c>
    </row>
    <row r="47" spans="1:6" ht="25.5">
      <c r="A47" s="19" t="s">
        <v>90</v>
      </c>
      <c r="B47" s="22" t="s">
        <v>91</v>
      </c>
      <c r="C47" s="8" t="s">
        <v>45</v>
      </c>
      <c r="D47" s="6">
        <v>0.38</v>
      </c>
      <c r="E47" s="9"/>
      <c r="F47" s="38">
        <f>ROUND(D47*E47,2)</f>
        <v>0</v>
      </c>
    </row>
    <row r="48" spans="1:6" ht="38.25">
      <c r="A48" s="19" t="s">
        <v>92</v>
      </c>
      <c r="B48" s="3" t="s">
        <v>93</v>
      </c>
      <c r="C48" s="8" t="s">
        <v>45</v>
      </c>
      <c r="D48" s="6">
        <v>-0.38</v>
      </c>
      <c r="E48" s="9"/>
      <c r="F48" s="38">
        <f>ROUND(D48*E48,2)</f>
        <v>0</v>
      </c>
    </row>
    <row r="49" spans="1:6" ht="51">
      <c r="A49" s="19" t="s">
        <v>94</v>
      </c>
      <c r="B49" s="3" t="s">
        <v>95</v>
      </c>
      <c r="C49" s="8" t="s">
        <v>72</v>
      </c>
      <c r="D49" s="6">
        <v>1100</v>
      </c>
      <c r="E49" s="9"/>
      <c r="F49" s="38">
        <f aca="true" t="shared" si="3" ref="F49:F54">ROUND(D49*E49,2)</f>
        <v>0</v>
      </c>
    </row>
    <row r="50" spans="1:6" ht="51">
      <c r="A50" s="19" t="s">
        <v>96</v>
      </c>
      <c r="B50" s="3" t="s">
        <v>97</v>
      </c>
      <c r="C50" s="8" t="s">
        <v>98</v>
      </c>
      <c r="D50" s="6">
        <v>1.1</v>
      </c>
      <c r="E50" s="9"/>
      <c r="F50" s="38">
        <f t="shared" si="3"/>
        <v>0</v>
      </c>
    </row>
    <row r="51" spans="1:6" ht="38.25">
      <c r="A51" s="19" t="s">
        <v>99</v>
      </c>
      <c r="B51" s="3" t="s">
        <v>100</v>
      </c>
      <c r="C51" s="8" t="s">
        <v>69</v>
      </c>
      <c r="D51" s="6">
        <v>100</v>
      </c>
      <c r="E51" s="9"/>
      <c r="F51" s="38">
        <f t="shared" si="3"/>
        <v>0</v>
      </c>
    </row>
    <row r="52" spans="1:6" ht="25.5">
      <c r="A52" s="19" t="s">
        <v>101</v>
      </c>
      <c r="B52" s="3" t="s">
        <v>102</v>
      </c>
      <c r="C52" s="8" t="s">
        <v>103</v>
      </c>
      <c r="D52" s="6">
        <v>0.12</v>
      </c>
      <c r="E52" s="9"/>
      <c r="F52" s="38">
        <f t="shared" si="3"/>
        <v>0</v>
      </c>
    </row>
    <row r="53" spans="1:6" ht="51">
      <c r="A53" s="19" t="s">
        <v>104</v>
      </c>
      <c r="B53" s="3" t="s">
        <v>105</v>
      </c>
      <c r="C53" s="8" t="s">
        <v>69</v>
      </c>
      <c r="D53" s="6">
        <v>3.156</v>
      </c>
      <c r="E53" s="9"/>
      <c r="F53" s="38">
        <f t="shared" si="3"/>
        <v>0</v>
      </c>
    </row>
    <row r="54" spans="1:6" ht="35.25" customHeight="1" thickBot="1">
      <c r="A54" s="24" t="s">
        <v>8</v>
      </c>
      <c r="B54" s="25" t="str">
        <f>CONCATENATE("Viso (",B44,")")</f>
        <v>Viso (PLASTIKINĖ ŽOLĖS/VEJOS KORINĖ DANGA )</v>
      </c>
      <c r="C54" s="26"/>
      <c r="D54" s="27"/>
      <c r="E54" s="28"/>
      <c r="F54" s="38">
        <f t="shared" si="3"/>
        <v>0</v>
      </c>
    </row>
    <row r="55" spans="1:6" ht="15">
      <c r="A55" s="18" t="s">
        <v>106</v>
      </c>
      <c r="B55" s="5" t="s">
        <v>107</v>
      </c>
      <c r="C55" s="12"/>
      <c r="D55" s="13"/>
      <c r="E55" s="14"/>
      <c r="F55" s="15"/>
    </row>
    <row r="56" spans="1:6" ht="38.25">
      <c r="A56" s="19" t="s">
        <v>108</v>
      </c>
      <c r="B56" s="3" t="s">
        <v>109</v>
      </c>
      <c r="C56" s="8" t="s">
        <v>110</v>
      </c>
      <c r="D56" s="6">
        <v>0.08</v>
      </c>
      <c r="E56" s="9"/>
      <c r="F56" s="38">
        <f>ROUND(D56*E56,2)</f>
        <v>0</v>
      </c>
    </row>
    <row r="57" spans="1:6" ht="51">
      <c r="A57" s="19" t="s">
        <v>111</v>
      </c>
      <c r="B57" s="3" t="s">
        <v>112</v>
      </c>
      <c r="C57" s="8" t="s">
        <v>62</v>
      </c>
      <c r="D57" s="6">
        <v>0.23</v>
      </c>
      <c r="E57" s="9"/>
      <c r="F57" s="38">
        <f>ROUND(D57*E57,2)</f>
        <v>0</v>
      </c>
    </row>
    <row r="58" spans="1:6" ht="38.25">
      <c r="A58" s="19" t="s">
        <v>113</v>
      </c>
      <c r="B58" s="3" t="s">
        <v>114</v>
      </c>
      <c r="C58" s="8" t="s">
        <v>45</v>
      </c>
      <c r="D58" s="6">
        <v>1.25</v>
      </c>
      <c r="E58" s="9"/>
      <c r="F58" s="38">
        <f>ROUND(D58*E58,2)</f>
        <v>0</v>
      </c>
    </row>
    <row r="59" spans="1:6" ht="25.5">
      <c r="A59" s="19" t="s">
        <v>115</v>
      </c>
      <c r="B59" s="3" t="s">
        <v>116</v>
      </c>
      <c r="C59" s="8" t="s">
        <v>45</v>
      </c>
      <c r="D59" s="6">
        <v>3.75</v>
      </c>
      <c r="E59" s="9"/>
      <c r="F59" s="38">
        <f>ROUND(D59*E59,2)</f>
        <v>0</v>
      </c>
    </row>
    <row r="60" spans="1:7" ht="29.25" thickBot="1">
      <c r="A60" s="24" t="s">
        <v>8</v>
      </c>
      <c r="B60" s="25" t="str">
        <f>CONCATENATE("Viso (",B55,")")</f>
        <v>Viso (AKMENS TAKAI GRUNTE)</v>
      </c>
      <c r="C60" s="26"/>
      <c r="D60" s="27"/>
      <c r="E60" s="28"/>
      <c r="F60" s="44"/>
      <c r="G60" t="s">
        <v>117</v>
      </c>
    </row>
    <row r="61" spans="1:6" ht="28.5">
      <c r="A61" s="18" t="s">
        <v>118</v>
      </c>
      <c r="B61" s="5" t="s">
        <v>119</v>
      </c>
      <c r="C61" s="12"/>
      <c r="D61" s="13"/>
      <c r="E61" s="14"/>
      <c r="F61" s="15"/>
    </row>
    <row r="62" spans="1:6" ht="51">
      <c r="A62" s="19" t="s">
        <v>120</v>
      </c>
      <c r="B62" s="57" t="s">
        <v>121</v>
      </c>
      <c r="C62" s="58" t="s">
        <v>45</v>
      </c>
      <c r="D62" s="59">
        <v>0.51</v>
      </c>
      <c r="E62" s="60"/>
      <c r="F62" s="61">
        <f>ROUND(D62*E62,2)</f>
        <v>0</v>
      </c>
    </row>
    <row r="63" spans="1:6" ht="26.25" customHeight="1">
      <c r="A63" s="19" t="s">
        <v>122</v>
      </c>
      <c r="B63" s="57" t="s">
        <v>123</v>
      </c>
      <c r="C63" s="58" t="s">
        <v>103</v>
      </c>
      <c r="D63" s="59">
        <v>2.51</v>
      </c>
      <c r="E63" s="60"/>
      <c r="F63" s="61">
        <f>ROUND(D63*E63,2)</f>
        <v>0</v>
      </c>
    </row>
    <row r="64" spans="1:6" ht="25.5">
      <c r="A64" s="19" t="s">
        <v>124</v>
      </c>
      <c r="B64" s="57" t="s">
        <v>125</v>
      </c>
      <c r="C64" s="58" t="s">
        <v>103</v>
      </c>
      <c r="D64" s="59">
        <v>32</v>
      </c>
      <c r="E64" s="60"/>
      <c r="F64" s="61">
        <f>ROUND(D64*E64,2)</f>
        <v>0</v>
      </c>
    </row>
    <row r="65" spans="1:6" ht="24.75" customHeight="1">
      <c r="A65" s="19" t="s">
        <v>126</v>
      </c>
      <c r="B65" s="57" t="s">
        <v>127</v>
      </c>
      <c r="C65" s="58" t="s">
        <v>128</v>
      </c>
      <c r="D65" s="59">
        <v>625</v>
      </c>
      <c r="E65" s="60"/>
      <c r="F65" s="61">
        <f>ROUND(D65*E65,2)</f>
        <v>0</v>
      </c>
    </row>
    <row r="66" spans="1:6" ht="29.25" thickBot="1">
      <c r="A66" s="24" t="s">
        <v>8</v>
      </c>
      <c r="B66" s="25" t="str">
        <f>CONCATENATE("Viso (",B61,")")</f>
        <v>Viso (ASFALTO DANGOS REMONTAS )</v>
      </c>
      <c r="C66" s="26"/>
      <c r="D66" s="27"/>
      <c r="E66" s="28"/>
      <c r="F66" s="44"/>
    </row>
    <row r="67" spans="1:6" ht="28.5">
      <c r="A67" s="18" t="s">
        <v>129</v>
      </c>
      <c r="B67" s="5" t="s">
        <v>130</v>
      </c>
      <c r="C67" s="12"/>
      <c r="D67" s="13"/>
      <c r="E67" s="14"/>
      <c r="F67" s="15"/>
    </row>
    <row r="68" spans="1:6" ht="38.25">
      <c r="A68" s="19" t="s">
        <v>131</v>
      </c>
      <c r="B68" s="62" t="s">
        <v>132</v>
      </c>
      <c r="C68" s="62" t="s">
        <v>133</v>
      </c>
      <c r="D68" s="59">
        <v>1.7</v>
      </c>
      <c r="E68" s="60"/>
      <c r="F68" s="61">
        <f>ROUND(D68*E68,2)</f>
        <v>0</v>
      </c>
    </row>
    <row r="69" spans="1:6" ht="38.25">
      <c r="A69" s="19" t="s">
        <v>134</v>
      </c>
      <c r="B69" s="62" t="s">
        <v>135</v>
      </c>
      <c r="C69" s="62" t="s">
        <v>133</v>
      </c>
      <c r="D69" s="59">
        <v>1.7</v>
      </c>
      <c r="E69" s="60"/>
      <c r="F69" s="61">
        <f>ROUND(D69*E69,2)</f>
        <v>0</v>
      </c>
    </row>
    <row r="70" spans="1:6" ht="25.5">
      <c r="A70" s="19" t="s">
        <v>136</v>
      </c>
      <c r="B70" s="62" t="s">
        <v>137</v>
      </c>
      <c r="C70" s="62" t="s">
        <v>133</v>
      </c>
      <c r="D70" s="59">
        <v>1.7</v>
      </c>
      <c r="E70" s="60"/>
      <c r="F70" s="61">
        <f>ROUND(D70*E70,2)</f>
        <v>0</v>
      </c>
    </row>
    <row r="71" spans="1:6" ht="25.5">
      <c r="A71" s="19" t="s">
        <v>138</v>
      </c>
      <c r="B71" s="62" t="s">
        <v>139</v>
      </c>
      <c r="C71" s="62" t="s">
        <v>140</v>
      </c>
      <c r="D71" s="59">
        <v>17</v>
      </c>
      <c r="E71" s="60"/>
      <c r="F71" s="61">
        <f>ROUND(D71*E71,2)</f>
        <v>0</v>
      </c>
    </row>
    <row r="72" spans="1:6" ht="29.25" thickBot="1">
      <c r="A72" s="24" t="s">
        <v>8</v>
      </c>
      <c r="B72" s="25" t="str">
        <f>CONCATENATE("Viso (",B67,")")</f>
        <v>Viso (PJAUTO AKMENS TRINKELIŲ AIKŠTELĖS )</v>
      </c>
      <c r="C72" s="26"/>
      <c r="D72" s="27"/>
      <c r="E72" s="28"/>
      <c r="F72" s="44"/>
    </row>
    <row r="73" spans="1:6" ht="15">
      <c r="A73" s="18" t="s">
        <v>141</v>
      </c>
      <c r="B73" s="5" t="s">
        <v>142</v>
      </c>
      <c r="C73" s="12"/>
      <c r="D73" s="13"/>
      <c r="E73" s="14"/>
      <c r="F73" s="15"/>
    </row>
    <row r="74" spans="1:6" ht="25.5">
      <c r="A74" s="19" t="s">
        <v>143</v>
      </c>
      <c r="B74" s="63" t="s">
        <v>144</v>
      </c>
      <c r="C74" s="8" t="s">
        <v>133</v>
      </c>
      <c r="D74" s="6">
        <v>32</v>
      </c>
      <c r="E74" s="9"/>
      <c r="F74" s="38">
        <f>ROUND(D74*E74,2)</f>
        <v>0</v>
      </c>
    </row>
    <row r="75" spans="1:6" ht="16.5" thickBot="1">
      <c r="A75" s="24" t="s">
        <v>8</v>
      </c>
      <c r="B75" s="25" t="str">
        <f>CONCATENATE("Viso (",B73,")")</f>
        <v>Viso (VEJA)</v>
      </c>
      <c r="C75" s="26"/>
      <c r="D75" s="27"/>
      <c r="E75" s="28"/>
      <c r="F75" s="44"/>
    </row>
    <row r="76" spans="1:6" ht="15">
      <c r="A76" s="18" t="s">
        <v>145</v>
      </c>
      <c r="B76" s="5" t="s">
        <v>146</v>
      </c>
      <c r="C76" s="12"/>
      <c r="D76" s="13"/>
      <c r="E76" s="14"/>
      <c r="F76" s="15"/>
    </row>
    <row r="77" spans="1:6" ht="36">
      <c r="A77" s="19" t="s">
        <v>147</v>
      </c>
      <c r="B77" s="64" t="s">
        <v>148</v>
      </c>
      <c r="C77" s="65" t="s">
        <v>133</v>
      </c>
      <c r="D77" s="59">
        <v>0.2</v>
      </c>
      <c r="E77" s="60"/>
      <c r="F77" s="61">
        <f>ROUND(D77*E77,2)</f>
        <v>0</v>
      </c>
    </row>
    <row r="78" spans="1:6" ht="48">
      <c r="A78" s="19" t="s">
        <v>149</v>
      </c>
      <c r="B78" s="64" t="s">
        <v>150</v>
      </c>
      <c r="C78" s="65" t="s">
        <v>133</v>
      </c>
      <c r="D78" s="59">
        <v>0.2</v>
      </c>
      <c r="E78" s="60"/>
      <c r="F78" s="61">
        <f>ROUND(D78*E78,2)</f>
        <v>0</v>
      </c>
    </row>
    <row r="79" spans="1:6" ht="48">
      <c r="A79" s="19" t="s">
        <v>151</v>
      </c>
      <c r="B79" s="64" t="s">
        <v>152</v>
      </c>
      <c r="C79" s="65" t="s">
        <v>133</v>
      </c>
      <c r="D79" s="59">
        <v>0.2</v>
      </c>
      <c r="E79" s="60"/>
      <c r="F79" s="61">
        <f>ROUND(D79*E79,2)</f>
        <v>0</v>
      </c>
    </row>
    <row r="80" spans="1:6" ht="16.5" thickBot="1">
      <c r="A80" s="24" t="s">
        <v>8</v>
      </c>
      <c r="B80" s="66" t="str">
        <f>CONCATENATE("Viso (",B76,")")</f>
        <v>Viso (ASFALTO DANGA)</v>
      </c>
      <c r="C80" s="67"/>
      <c r="D80" s="68"/>
      <c r="E80" s="69"/>
      <c r="F80" s="70"/>
    </row>
    <row r="81" spans="1:6" ht="28.5">
      <c r="A81" s="18" t="s">
        <v>153</v>
      </c>
      <c r="B81" s="71" t="s">
        <v>154</v>
      </c>
      <c r="C81" s="72"/>
      <c r="D81" s="73"/>
      <c r="E81" s="74"/>
      <c r="F81" s="75"/>
    </row>
    <row r="82" spans="1:6" ht="24">
      <c r="A82" s="19" t="s">
        <v>155</v>
      </c>
      <c r="B82" s="64" t="s">
        <v>156</v>
      </c>
      <c r="C82" s="65" t="s">
        <v>69</v>
      </c>
      <c r="D82" s="59">
        <v>0.4</v>
      </c>
      <c r="E82" s="60"/>
      <c r="F82" s="61">
        <f>ROUND(D82*E82,2)</f>
        <v>0</v>
      </c>
    </row>
    <row r="83" spans="1:6" ht="45.75" customHeight="1">
      <c r="A83" s="19" t="s">
        <v>157</v>
      </c>
      <c r="B83" s="64" t="s">
        <v>158</v>
      </c>
      <c r="C83" s="65" t="s">
        <v>133</v>
      </c>
      <c r="D83" s="59">
        <v>0.04</v>
      </c>
      <c r="E83" s="60"/>
      <c r="F83" s="61">
        <f>ROUND(D83*E83,2)</f>
        <v>0</v>
      </c>
    </row>
    <row r="84" spans="1:6" ht="29.25" thickBot="1">
      <c r="A84" s="24" t="s">
        <v>8</v>
      </c>
      <c r="B84" s="66" t="str">
        <f>CONCATENATE("Viso (",B81,")")</f>
        <v>Viso (SKELTO AKMENS BETONINĖ DANGA)</v>
      </c>
      <c r="C84" s="67"/>
      <c r="D84" s="68"/>
      <c r="E84" s="69"/>
      <c r="F84" s="70"/>
    </row>
    <row r="85" spans="1:6" ht="15">
      <c r="A85" s="18" t="s">
        <v>159</v>
      </c>
      <c r="B85" s="71" t="s">
        <v>160</v>
      </c>
      <c r="C85" s="72"/>
      <c r="D85" s="73"/>
      <c r="E85" s="74"/>
      <c r="F85" s="75"/>
    </row>
    <row r="86" spans="1:6" ht="36">
      <c r="A86" s="19" t="s">
        <v>161</v>
      </c>
      <c r="B86" s="64" t="s">
        <v>162</v>
      </c>
      <c r="C86" s="65" t="s">
        <v>163</v>
      </c>
      <c r="D86" s="59">
        <v>0.48</v>
      </c>
      <c r="E86" s="60"/>
      <c r="F86" s="61">
        <f>ROUND(D86*E86,2)</f>
        <v>0</v>
      </c>
    </row>
    <row r="87" spans="1:6" ht="48">
      <c r="A87" s="19" t="s">
        <v>164</v>
      </c>
      <c r="B87" s="64" t="s">
        <v>165</v>
      </c>
      <c r="C87" s="65" t="s">
        <v>166</v>
      </c>
      <c r="D87" s="59">
        <v>0.048</v>
      </c>
      <c r="E87" s="60"/>
      <c r="F87" s="61">
        <f>ROUND(D87*E87,2)</f>
        <v>0</v>
      </c>
    </row>
    <row r="88" spans="1:6" ht="24">
      <c r="A88" s="19" t="s">
        <v>167</v>
      </c>
      <c r="B88" s="64" t="s">
        <v>168</v>
      </c>
      <c r="C88" s="65" t="s">
        <v>163</v>
      </c>
      <c r="D88" s="59">
        <v>0.48</v>
      </c>
      <c r="E88" s="60"/>
      <c r="F88" s="61">
        <f>ROUND(D88*E88,2)</f>
        <v>0</v>
      </c>
    </row>
    <row r="89" spans="1:6" ht="16.5" thickBot="1">
      <c r="A89" s="24" t="s">
        <v>8</v>
      </c>
      <c r="B89" s="66" t="str">
        <f>CONCATENATE("Viso (",B85,")")</f>
        <v>Viso (ŽEMĖS DARBAI)</v>
      </c>
      <c r="C89" s="67"/>
      <c r="D89" s="68"/>
      <c r="E89" s="69"/>
      <c r="F89" s="70"/>
    </row>
    <row r="90" spans="1:6" ht="15">
      <c r="A90" s="18" t="s">
        <v>169</v>
      </c>
      <c r="B90" s="71" t="s">
        <v>59</v>
      </c>
      <c r="C90" s="72"/>
      <c r="D90" s="73"/>
      <c r="E90" s="74"/>
      <c r="F90" s="75"/>
    </row>
    <row r="91" spans="1:6" ht="15">
      <c r="A91" s="19" t="s">
        <v>170</v>
      </c>
      <c r="B91" s="64" t="s">
        <v>171</v>
      </c>
      <c r="C91" s="65" t="s">
        <v>72</v>
      </c>
      <c r="D91" s="59">
        <v>2800</v>
      </c>
      <c r="E91" s="60"/>
      <c r="F91" s="61">
        <f>ROUND(D91*E91,2)</f>
        <v>0</v>
      </c>
    </row>
    <row r="92" spans="1:6" ht="15">
      <c r="A92" s="19" t="s">
        <v>172</v>
      </c>
      <c r="B92" s="64" t="s">
        <v>173</v>
      </c>
      <c r="C92" s="65" t="s">
        <v>69</v>
      </c>
      <c r="D92" s="59">
        <v>3</v>
      </c>
      <c r="E92" s="60"/>
      <c r="F92" s="61">
        <f>ROUND(D92*E92,2)</f>
        <v>0</v>
      </c>
    </row>
    <row r="93" spans="1:6" ht="36">
      <c r="A93" s="19" t="s">
        <v>174</v>
      </c>
      <c r="B93" s="64" t="s">
        <v>175</v>
      </c>
      <c r="C93" s="65" t="s">
        <v>166</v>
      </c>
      <c r="D93" s="59">
        <v>1.13</v>
      </c>
      <c r="E93" s="60"/>
      <c r="F93" s="61">
        <f aca="true" t="shared" si="4" ref="F93:F101">ROUND(D93*E93,2)</f>
        <v>0</v>
      </c>
    </row>
    <row r="94" spans="1:6" ht="36">
      <c r="A94" s="19" t="s">
        <v>176</v>
      </c>
      <c r="B94" s="64" t="s">
        <v>177</v>
      </c>
      <c r="C94" s="65" t="s">
        <v>163</v>
      </c>
      <c r="D94" s="59">
        <v>11.3</v>
      </c>
      <c r="E94" s="60"/>
      <c r="F94" s="61">
        <f t="shared" si="4"/>
        <v>0</v>
      </c>
    </row>
    <row r="95" spans="1:6" ht="36">
      <c r="A95" s="19" t="s">
        <v>178</v>
      </c>
      <c r="B95" s="64" t="s">
        <v>179</v>
      </c>
      <c r="C95" s="65" t="s">
        <v>163</v>
      </c>
      <c r="D95" s="59">
        <v>11.3</v>
      </c>
      <c r="E95" s="60"/>
      <c r="F95" s="61">
        <f t="shared" si="4"/>
        <v>0</v>
      </c>
    </row>
    <row r="96" spans="1:6" ht="36">
      <c r="A96" s="19" t="s">
        <v>180</v>
      </c>
      <c r="B96" s="64" t="s">
        <v>181</v>
      </c>
      <c r="C96" s="65" t="s">
        <v>166</v>
      </c>
      <c r="D96" s="59">
        <v>0.07</v>
      </c>
      <c r="E96" s="60"/>
      <c r="F96" s="61">
        <f t="shared" si="4"/>
        <v>0</v>
      </c>
    </row>
    <row r="97" spans="1:6" ht="24">
      <c r="A97" s="19" t="s">
        <v>182</v>
      </c>
      <c r="B97" s="64" t="s">
        <v>183</v>
      </c>
      <c r="C97" s="65" t="s">
        <v>133</v>
      </c>
      <c r="D97" s="59">
        <v>2.8</v>
      </c>
      <c r="E97" s="60"/>
      <c r="F97" s="61">
        <f t="shared" si="4"/>
        <v>0</v>
      </c>
    </row>
    <row r="98" spans="1:6" ht="15">
      <c r="A98" s="19" t="s">
        <v>184</v>
      </c>
      <c r="B98" s="64" t="s">
        <v>66</v>
      </c>
      <c r="C98" s="65" t="s">
        <v>133</v>
      </c>
      <c r="D98" s="59">
        <v>0.4</v>
      </c>
      <c r="E98" s="60"/>
      <c r="F98" s="61">
        <f t="shared" si="4"/>
        <v>0</v>
      </c>
    </row>
    <row r="99" spans="1:6" ht="24">
      <c r="A99" s="19" t="s">
        <v>185</v>
      </c>
      <c r="B99" s="64" t="s">
        <v>186</v>
      </c>
      <c r="C99" s="65" t="s">
        <v>69</v>
      </c>
      <c r="D99" s="59">
        <v>9</v>
      </c>
      <c r="E99" s="60"/>
      <c r="F99" s="61">
        <f t="shared" si="4"/>
        <v>0</v>
      </c>
    </row>
    <row r="100" spans="1:6" ht="36">
      <c r="A100" s="19" t="s">
        <v>187</v>
      </c>
      <c r="B100" s="64" t="s">
        <v>188</v>
      </c>
      <c r="C100" s="65" t="s">
        <v>166</v>
      </c>
      <c r="D100" s="76">
        <v>0.007</v>
      </c>
      <c r="E100" s="60"/>
      <c r="F100" s="61">
        <f t="shared" si="4"/>
        <v>0</v>
      </c>
    </row>
    <row r="101" spans="1:6" ht="36">
      <c r="A101" s="19" t="s">
        <v>189</v>
      </c>
      <c r="B101" s="64" t="s">
        <v>190</v>
      </c>
      <c r="C101" s="65" t="s">
        <v>163</v>
      </c>
      <c r="D101" s="59">
        <v>0.07</v>
      </c>
      <c r="E101" s="60"/>
      <c r="F101" s="61">
        <f t="shared" si="4"/>
        <v>0</v>
      </c>
    </row>
    <row r="102" spans="1:6" ht="36">
      <c r="A102" s="19" t="s">
        <v>191</v>
      </c>
      <c r="B102" s="64" t="s">
        <v>192</v>
      </c>
      <c r="C102" s="65" t="s">
        <v>163</v>
      </c>
      <c r="D102" s="59">
        <v>0.07</v>
      </c>
      <c r="E102" s="60"/>
      <c r="F102" s="61">
        <f>ROUND(D102*E102,2)</f>
        <v>0</v>
      </c>
    </row>
    <row r="103" spans="1:6" ht="16.5" thickBot="1">
      <c r="A103" s="24" t="s">
        <v>8</v>
      </c>
      <c r="B103" s="77" t="str">
        <f>CONCATENATE("Viso (",B90,")")</f>
        <v>Viso (ARDYMO DARBAI)</v>
      </c>
      <c r="C103" s="78"/>
      <c r="D103" s="79"/>
      <c r="E103" s="80"/>
      <c r="F103" s="44"/>
    </row>
    <row r="104" spans="1:6" ht="16.5" thickBot="1">
      <c r="A104" s="81"/>
      <c r="B104" s="82" t="s">
        <v>193</v>
      </c>
      <c r="C104" s="83"/>
      <c r="D104" s="84"/>
      <c r="E104" s="85"/>
      <c r="F104" s="86">
        <f>F19+F27+F36+F43+F54+F66+F72+F75+F80+F84+F89+F103</f>
        <v>0</v>
      </c>
    </row>
    <row r="105" spans="1:6" ht="28.5">
      <c r="A105" s="18" t="s">
        <v>194</v>
      </c>
      <c r="B105" s="5" t="s">
        <v>195</v>
      </c>
      <c r="C105" s="12"/>
      <c r="D105" s="13"/>
      <c r="E105" s="14"/>
      <c r="F105" s="15"/>
    </row>
    <row r="106" spans="1:6" ht="36">
      <c r="A106" s="19" t="s">
        <v>9</v>
      </c>
      <c r="B106" s="87" t="s">
        <v>196</v>
      </c>
      <c r="C106" s="88" t="s">
        <v>163</v>
      </c>
      <c r="D106" s="6">
        <v>0.36</v>
      </c>
      <c r="E106" s="9"/>
      <c r="F106" s="38">
        <f>ROUND(D106*E106,2)</f>
        <v>0</v>
      </c>
    </row>
    <row r="107" spans="1:6" ht="48">
      <c r="A107" s="19" t="s">
        <v>10</v>
      </c>
      <c r="B107" s="87" t="s">
        <v>165</v>
      </c>
      <c r="C107" s="88" t="s">
        <v>166</v>
      </c>
      <c r="D107" s="6">
        <v>0.036</v>
      </c>
      <c r="E107" s="9"/>
      <c r="F107" s="38">
        <f aca="true" t="shared" si="5" ref="F107:F121">ROUND(D107*E107,2)</f>
        <v>0</v>
      </c>
    </row>
    <row r="108" spans="1:6" ht="24">
      <c r="A108" s="19" t="s">
        <v>24</v>
      </c>
      <c r="B108" s="87" t="s">
        <v>197</v>
      </c>
      <c r="C108" s="88" t="s">
        <v>72</v>
      </c>
      <c r="D108" s="6">
        <v>30</v>
      </c>
      <c r="E108" s="9"/>
      <c r="F108" s="38">
        <f t="shared" si="5"/>
        <v>0</v>
      </c>
    </row>
    <row r="109" spans="1:6" ht="24">
      <c r="A109" s="19" t="s">
        <v>25</v>
      </c>
      <c r="B109" s="87" t="s">
        <v>198</v>
      </c>
      <c r="C109" s="88" t="s">
        <v>72</v>
      </c>
      <c r="D109" s="6">
        <v>57</v>
      </c>
      <c r="E109" s="9"/>
      <c r="F109" s="38">
        <f t="shared" si="5"/>
        <v>0</v>
      </c>
    </row>
    <row r="110" spans="1:6" ht="36">
      <c r="A110" s="19" t="s">
        <v>26</v>
      </c>
      <c r="B110" s="87" t="s">
        <v>199</v>
      </c>
      <c r="C110" s="88" t="s">
        <v>200</v>
      </c>
      <c r="D110" s="6">
        <v>0.87</v>
      </c>
      <c r="E110" s="9"/>
      <c r="F110" s="38">
        <f t="shared" si="5"/>
        <v>0</v>
      </c>
    </row>
    <row r="111" spans="1:6" ht="36">
      <c r="A111" s="19" t="s">
        <v>27</v>
      </c>
      <c r="B111" s="87" t="s">
        <v>201</v>
      </c>
      <c r="C111" s="88" t="s">
        <v>202</v>
      </c>
      <c r="D111" s="6">
        <v>1</v>
      </c>
      <c r="E111" s="9"/>
      <c r="F111" s="38">
        <f t="shared" si="5"/>
        <v>0</v>
      </c>
    </row>
    <row r="112" spans="1:6" ht="48">
      <c r="A112" s="19" t="s">
        <v>203</v>
      </c>
      <c r="B112" s="87" t="s">
        <v>204</v>
      </c>
      <c r="C112" s="88" t="s">
        <v>202</v>
      </c>
      <c r="D112" s="6">
        <v>1</v>
      </c>
      <c r="E112" s="9"/>
      <c r="F112" s="38">
        <f t="shared" si="5"/>
        <v>0</v>
      </c>
    </row>
    <row r="113" spans="1:6" ht="24">
      <c r="A113" s="19" t="s">
        <v>205</v>
      </c>
      <c r="B113" s="87" t="s">
        <v>206</v>
      </c>
      <c r="C113" s="88" t="s">
        <v>128</v>
      </c>
      <c r="D113" s="6">
        <v>2</v>
      </c>
      <c r="E113" s="9"/>
      <c r="F113" s="38">
        <f t="shared" si="5"/>
        <v>0</v>
      </c>
    </row>
    <row r="114" spans="1:6" ht="24">
      <c r="A114" s="19" t="s">
        <v>207</v>
      </c>
      <c r="B114" s="87" t="s">
        <v>208</v>
      </c>
      <c r="C114" s="88" t="s">
        <v>128</v>
      </c>
      <c r="D114" s="6">
        <v>1</v>
      </c>
      <c r="E114" s="9"/>
      <c r="F114" s="38">
        <f t="shared" si="5"/>
        <v>0</v>
      </c>
    </row>
    <row r="115" spans="1:6" ht="36">
      <c r="A115" s="19" t="s">
        <v>209</v>
      </c>
      <c r="B115" s="87" t="s">
        <v>196</v>
      </c>
      <c r="C115" s="88" t="s">
        <v>163</v>
      </c>
      <c r="D115" s="6">
        <v>0.02</v>
      </c>
      <c r="E115" s="9"/>
      <c r="F115" s="38">
        <f t="shared" si="5"/>
        <v>0</v>
      </c>
    </row>
    <row r="116" spans="1:6" ht="48">
      <c r="A116" s="19" t="s">
        <v>210</v>
      </c>
      <c r="B116" s="87" t="s">
        <v>165</v>
      </c>
      <c r="C116" s="88" t="s">
        <v>166</v>
      </c>
      <c r="D116" s="89">
        <v>0.002</v>
      </c>
      <c r="E116" s="9"/>
      <c r="F116" s="38">
        <f t="shared" si="5"/>
        <v>0</v>
      </c>
    </row>
    <row r="117" spans="1:6" ht="36">
      <c r="A117" s="19" t="s">
        <v>211</v>
      </c>
      <c r="B117" s="87" t="s">
        <v>212</v>
      </c>
      <c r="C117" s="88" t="s">
        <v>163</v>
      </c>
      <c r="D117" s="6">
        <v>0.04</v>
      </c>
      <c r="E117" s="9"/>
      <c r="F117" s="38">
        <f t="shared" si="5"/>
        <v>0</v>
      </c>
    </row>
    <row r="118" spans="1:6" ht="24">
      <c r="A118" s="19" t="s">
        <v>213</v>
      </c>
      <c r="B118" s="87" t="s">
        <v>214</v>
      </c>
      <c r="C118" s="88" t="s">
        <v>163</v>
      </c>
      <c r="D118" s="6">
        <v>0.04</v>
      </c>
      <c r="E118" s="9"/>
      <c r="F118" s="38">
        <f t="shared" si="5"/>
        <v>0</v>
      </c>
    </row>
    <row r="119" spans="1:6" ht="36">
      <c r="A119" s="19" t="s">
        <v>215</v>
      </c>
      <c r="B119" s="87" t="s">
        <v>179</v>
      </c>
      <c r="C119" s="88" t="s">
        <v>163</v>
      </c>
      <c r="D119" s="6">
        <v>0.04</v>
      </c>
      <c r="E119" s="9"/>
      <c r="F119" s="38">
        <f t="shared" si="5"/>
        <v>0</v>
      </c>
    </row>
    <row r="120" spans="1:6" ht="24">
      <c r="A120" s="19" t="s">
        <v>216</v>
      </c>
      <c r="B120" s="87" t="s">
        <v>217</v>
      </c>
      <c r="C120" s="88" t="s">
        <v>69</v>
      </c>
      <c r="D120" s="6">
        <v>1.86</v>
      </c>
      <c r="E120" s="9"/>
      <c r="F120" s="38">
        <f t="shared" si="5"/>
        <v>0</v>
      </c>
    </row>
    <row r="121" spans="1:6" ht="36">
      <c r="A121" s="19" t="s">
        <v>218</v>
      </c>
      <c r="B121" s="87" t="s">
        <v>219</v>
      </c>
      <c r="C121" s="88" t="s">
        <v>200</v>
      </c>
      <c r="D121" s="6">
        <v>0.02</v>
      </c>
      <c r="E121" s="9"/>
      <c r="F121" s="38">
        <f t="shared" si="5"/>
        <v>0</v>
      </c>
    </row>
    <row r="122" spans="1:6" ht="29.25" thickBot="1">
      <c r="A122" s="20" t="s">
        <v>8</v>
      </c>
      <c r="B122" s="4" t="str">
        <f>CONCATENATE("Viso (",B105,")")</f>
        <v>Viso (LAUKO VANDENTIEKIO TINKLAI )</v>
      </c>
      <c r="C122" s="7"/>
      <c r="D122" s="11"/>
      <c r="E122" s="10"/>
      <c r="F122" s="43"/>
    </row>
    <row r="123" spans="1:6" ht="28.5">
      <c r="A123" s="18" t="s">
        <v>220</v>
      </c>
      <c r="B123" s="5" t="s">
        <v>221</v>
      </c>
      <c r="C123" s="12"/>
      <c r="D123" s="13"/>
      <c r="E123" s="14"/>
      <c r="F123" s="15"/>
    </row>
    <row r="124" spans="1:6" ht="36">
      <c r="A124" s="19" t="s">
        <v>14</v>
      </c>
      <c r="B124" s="90" t="s">
        <v>196</v>
      </c>
      <c r="C124" s="91" t="s">
        <v>163</v>
      </c>
      <c r="D124" s="6">
        <v>1.07</v>
      </c>
      <c r="E124" s="9"/>
      <c r="F124" s="38">
        <f>ROUND(D124*E124,2)</f>
        <v>0</v>
      </c>
    </row>
    <row r="125" spans="1:6" ht="48">
      <c r="A125" s="19" t="s">
        <v>15</v>
      </c>
      <c r="B125" s="90" t="s">
        <v>165</v>
      </c>
      <c r="C125" s="91" t="s">
        <v>166</v>
      </c>
      <c r="D125" s="89">
        <v>0.107</v>
      </c>
      <c r="E125" s="9"/>
      <c r="F125" s="38">
        <f aca="true" t="shared" si="6" ref="F125:F147">ROUND(D125*E125,2)</f>
        <v>0</v>
      </c>
    </row>
    <row r="126" spans="1:6" ht="36">
      <c r="A126" s="19" t="s">
        <v>28</v>
      </c>
      <c r="B126" s="90" t="s">
        <v>198</v>
      </c>
      <c r="C126" s="91" t="s">
        <v>72</v>
      </c>
      <c r="D126" s="6">
        <v>95</v>
      </c>
      <c r="E126" s="9"/>
      <c r="F126" s="38">
        <f t="shared" si="6"/>
        <v>0</v>
      </c>
    </row>
    <row r="127" spans="1:6" ht="36">
      <c r="A127" s="19" t="s">
        <v>29</v>
      </c>
      <c r="B127" s="90" t="s">
        <v>199</v>
      </c>
      <c r="C127" s="91" t="s">
        <v>200</v>
      </c>
      <c r="D127" s="6">
        <v>0.95</v>
      </c>
      <c r="E127" s="9"/>
      <c r="F127" s="38">
        <f t="shared" si="6"/>
        <v>0</v>
      </c>
    </row>
    <row r="128" spans="1:6" ht="48">
      <c r="A128" s="19" t="s">
        <v>30</v>
      </c>
      <c r="B128" s="90" t="s">
        <v>204</v>
      </c>
      <c r="C128" s="91" t="s">
        <v>202</v>
      </c>
      <c r="D128" s="6">
        <v>1</v>
      </c>
      <c r="E128" s="9"/>
      <c r="F128" s="38">
        <f t="shared" si="6"/>
        <v>0</v>
      </c>
    </row>
    <row r="129" spans="1:6" ht="36">
      <c r="A129" s="19" t="s">
        <v>222</v>
      </c>
      <c r="B129" s="90" t="s">
        <v>201</v>
      </c>
      <c r="C129" s="91" t="s">
        <v>202</v>
      </c>
      <c r="D129" s="6">
        <v>1</v>
      </c>
      <c r="E129" s="9"/>
      <c r="F129" s="38">
        <f t="shared" si="6"/>
        <v>0</v>
      </c>
    </row>
    <row r="130" spans="1:6" ht="24">
      <c r="A130" s="19" t="s">
        <v>223</v>
      </c>
      <c r="B130" s="90" t="s">
        <v>206</v>
      </c>
      <c r="C130" s="91" t="s">
        <v>128</v>
      </c>
      <c r="D130" s="6">
        <v>2</v>
      </c>
      <c r="E130" s="9"/>
      <c r="F130" s="38">
        <f t="shared" si="6"/>
        <v>0</v>
      </c>
    </row>
    <row r="131" spans="1:6" ht="48">
      <c r="A131" s="19" t="s">
        <v>224</v>
      </c>
      <c r="B131" s="90" t="s">
        <v>225</v>
      </c>
      <c r="C131" s="91" t="s">
        <v>202</v>
      </c>
      <c r="D131" s="6">
        <v>1</v>
      </c>
      <c r="E131" s="9"/>
      <c r="F131" s="38">
        <f t="shared" si="6"/>
        <v>0</v>
      </c>
    </row>
    <row r="132" spans="1:6" ht="36">
      <c r="A132" s="19" t="s">
        <v>226</v>
      </c>
      <c r="B132" s="90" t="s">
        <v>196</v>
      </c>
      <c r="C132" s="91" t="s">
        <v>163</v>
      </c>
      <c r="D132" s="6">
        <v>0.02</v>
      </c>
      <c r="E132" s="9"/>
      <c r="F132" s="38">
        <f t="shared" si="6"/>
        <v>0</v>
      </c>
    </row>
    <row r="133" spans="1:6" ht="48">
      <c r="A133" s="19" t="s">
        <v>227</v>
      </c>
      <c r="B133" s="90" t="s">
        <v>165</v>
      </c>
      <c r="C133" s="91" t="s">
        <v>166</v>
      </c>
      <c r="D133" s="89">
        <v>0.002</v>
      </c>
      <c r="E133" s="9"/>
      <c r="F133" s="38">
        <f t="shared" si="6"/>
        <v>0</v>
      </c>
    </row>
    <row r="134" spans="1:6" ht="48">
      <c r="A134" s="19" t="s">
        <v>228</v>
      </c>
      <c r="B134" s="90" t="s">
        <v>212</v>
      </c>
      <c r="C134" s="91" t="s">
        <v>163</v>
      </c>
      <c r="D134" s="6">
        <v>0.04</v>
      </c>
      <c r="E134" s="9"/>
      <c r="F134" s="38">
        <f t="shared" si="6"/>
        <v>0</v>
      </c>
    </row>
    <row r="135" spans="1:6" ht="24">
      <c r="A135" s="19" t="s">
        <v>229</v>
      </c>
      <c r="B135" s="90" t="s">
        <v>214</v>
      </c>
      <c r="C135" s="91" t="s">
        <v>163</v>
      </c>
      <c r="D135" s="6">
        <v>0.04</v>
      </c>
      <c r="E135" s="9"/>
      <c r="F135" s="38">
        <f t="shared" si="6"/>
        <v>0</v>
      </c>
    </row>
    <row r="136" spans="1:6" ht="36">
      <c r="A136" s="19" t="s">
        <v>230</v>
      </c>
      <c r="B136" s="90" t="s">
        <v>179</v>
      </c>
      <c r="C136" s="91" t="s">
        <v>163</v>
      </c>
      <c r="D136" s="6">
        <v>0.04</v>
      </c>
      <c r="E136" s="9"/>
      <c r="F136" s="38">
        <f t="shared" si="6"/>
        <v>0</v>
      </c>
    </row>
    <row r="137" spans="1:6" ht="36">
      <c r="A137" s="19" t="s">
        <v>231</v>
      </c>
      <c r="B137" s="90" t="s">
        <v>232</v>
      </c>
      <c r="C137" s="91" t="s">
        <v>69</v>
      </c>
      <c r="D137" s="6">
        <v>2.09</v>
      </c>
      <c r="E137" s="9"/>
      <c r="F137" s="38">
        <f t="shared" si="6"/>
        <v>0</v>
      </c>
    </row>
    <row r="138" spans="1:6" ht="36">
      <c r="A138" s="19" t="s">
        <v>233</v>
      </c>
      <c r="B138" s="90" t="s">
        <v>196</v>
      </c>
      <c r="C138" s="91" t="s">
        <v>163</v>
      </c>
      <c r="D138" s="89">
        <v>0.006</v>
      </c>
      <c r="E138" s="9"/>
      <c r="F138" s="38">
        <f t="shared" si="6"/>
        <v>0</v>
      </c>
    </row>
    <row r="139" spans="1:6" ht="48">
      <c r="A139" s="19" t="s">
        <v>234</v>
      </c>
      <c r="B139" s="90" t="s">
        <v>165</v>
      </c>
      <c r="C139" s="91" t="s">
        <v>166</v>
      </c>
      <c r="D139" s="92">
        <v>0.0006</v>
      </c>
      <c r="E139" s="9"/>
      <c r="F139" s="38">
        <f t="shared" si="6"/>
        <v>0</v>
      </c>
    </row>
    <row r="140" spans="1:6" ht="48">
      <c r="A140" s="19" t="s">
        <v>235</v>
      </c>
      <c r="B140" s="90" t="s">
        <v>212</v>
      </c>
      <c r="C140" s="91" t="s">
        <v>163</v>
      </c>
      <c r="D140" s="89">
        <v>0.012</v>
      </c>
      <c r="E140" s="9"/>
      <c r="F140" s="38">
        <f t="shared" si="6"/>
        <v>0</v>
      </c>
    </row>
    <row r="141" spans="1:6" ht="24">
      <c r="A141" s="19" t="s">
        <v>236</v>
      </c>
      <c r="B141" s="90" t="s">
        <v>214</v>
      </c>
      <c r="C141" s="91" t="s">
        <v>163</v>
      </c>
      <c r="D141" s="89">
        <v>0.012</v>
      </c>
      <c r="E141" s="9"/>
      <c r="F141" s="38">
        <f t="shared" si="6"/>
        <v>0</v>
      </c>
    </row>
    <row r="142" spans="1:6" ht="36">
      <c r="A142" s="19" t="s">
        <v>237</v>
      </c>
      <c r="B142" s="90" t="s">
        <v>179</v>
      </c>
      <c r="C142" s="91" t="s">
        <v>163</v>
      </c>
      <c r="D142" s="89">
        <v>0.012</v>
      </c>
      <c r="E142" s="9"/>
      <c r="F142" s="38">
        <f t="shared" si="6"/>
        <v>0</v>
      </c>
    </row>
    <row r="143" spans="1:6" ht="36">
      <c r="A143" s="19" t="s">
        <v>238</v>
      </c>
      <c r="B143" s="90" t="s">
        <v>232</v>
      </c>
      <c r="C143" s="91" t="s">
        <v>69</v>
      </c>
      <c r="D143" s="6">
        <v>0.77</v>
      </c>
      <c r="E143" s="9"/>
      <c r="F143" s="38">
        <f t="shared" si="6"/>
        <v>0</v>
      </c>
    </row>
    <row r="144" spans="1:6" ht="36">
      <c r="A144" s="19" t="s">
        <v>239</v>
      </c>
      <c r="B144" s="90" t="s">
        <v>240</v>
      </c>
      <c r="C144" s="91" t="s">
        <v>202</v>
      </c>
      <c r="D144" s="6">
        <v>1</v>
      </c>
      <c r="E144" s="9"/>
      <c r="F144" s="38">
        <f t="shared" si="6"/>
        <v>0</v>
      </c>
    </row>
    <row r="145" spans="1:6" ht="24">
      <c r="A145" s="19" t="s">
        <v>241</v>
      </c>
      <c r="B145" s="90" t="s">
        <v>206</v>
      </c>
      <c r="C145" s="91" t="s">
        <v>128</v>
      </c>
      <c r="D145" s="6">
        <v>2</v>
      </c>
      <c r="E145" s="9"/>
      <c r="F145" s="38">
        <f t="shared" si="6"/>
        <v>0</v>
      </c>
    </row>
    <row r="146" spans="1:6" ht="24">
      <c r="A146" s="19" t="s">
        <v>242</v>
      </c>
      <c r="B146" s="90" t="s">
        <v>243</v>
      </c>
      <c r="C146" s="91" t="s">
        <v>128</v>
      </c>
      <c r="D146" s="6">
        <v>1</v>
      </c>
      <c r="E146" s="9"/>
      <c r="F146" s="38">
        <f t="shared" si="6"/>
        <v>0</v>
      </c>
    </row>
    <row r="147" spans="1:6" ht="24">
      <c r="A147" s="19" t="s">
        <v>244</v>
      </c>
      <c r="B147" s="90" t="s">
        <v>206</v>
      </c>
      <c r="C147" s="91" t="s">
        <v>128</v>
      </c>
      <c r="D147" s="6">
        <v>1</v>
      </c>
      <c r="E147" s="9"/>
      <c r="F147" s="38">
        <f t="shared" si="6"/>
        <v>0</v>
      </c>
    </row>
    <row r="148" spans="1:6" ht="29.25" thickBot="1">
      <c r="A148" s="20" t="s">
        <v>8</v>
      </c>
      <c r="B148" s="4" t="str">
        <f>CONCATENATE("Viso (",B123,")")</f>
        <v>Viso (LAUKO VANDENTIEKIO TINKLAI Į BASEINĄ)</v>
      </c>
      <c r="C148" s="7"/>
      <c r="D148" s="11"/>
      <c r="E148" s="10"/>
      <c r="F148" s="43"/>
    </row>
    <row r="149" spans="1:6" ht="28.5">
      <c r="A149" s="18" t="s">
        <v>245</v>
      </c>
      <c r="B149" s="5" t="s">
        <v>246</v>
      </c>
      <c r="C149" s="12"/>
      <c r="D149" s="13"/>
      <c r="E149" s="14"/>
      <c r="F149" s="15"/>
    </row>
    <row r="150" spans="1:6" ht="36">
      <c r="A150" s="19" t="s">
        <v>247</v>
      </c>
      <c r="B150" s="90" t="s">
        <v>196</v>
      </c>
      <c r="C150" s="91" t="s">
        <v>163</v>
      </c>
      <c r="D150" s="6">
        <v>3.28</v>
      </c>
      <c r="E150" s="9"/>
      <c r="F150" s="38">
        <f>ROUND(D150*E150,2)</f>
        <v>0</v>
      </c>
    </row>
    <row r="151" spans="1:6" ht="48">
      <c r="A151" s="19" t="s">
        <v>248</v>
      </c>
      <c r="B151" s="90" t="s">
        <v>165</v>
      </c>
      <c r="C151" s="91" t="s">
        <v>166</v>
      </c>
      <c r="D151" s="89">
        <v>0.328</v>
      </c>
      <c r="E151" s="9"/>
      <c r="F151" s="38">
        <f aca="true" t="shared" si="7" ref="F151:F175">ROUND(D151*E151,2)</f>
        <v>0</v>
      </c>
    </row>
    <row r="152" spans="1:6" ht="48">
      <c r="A152" s="19" t="s">
        <v>249</v>
      </c>
      <c r="B152" s="90" t="s">
        <v>250</v>
      </c>
      <c r="C152" s="91" t="s">
        <v>72</v>
      </c>
      <c r="D152" s="6">
        <v>50</v>
      </c>
      <c r="E152" s="9"/>
      <c r="F152" s="38">
        <f t="shared" si="7"/>
        <v>0</v>
      </c>
    </row>
    <row r="153" spans="1:6" ht="48">
      <c r="A153" s="19" t="s">
        <v>251</v>
      </c>
      <c r="B153" s="90" t="s">
        <v>252</v>
      </c>
      <c r="C153" s="91" t="s">
        <v>72</v>
      </c>
      <c r="D153" s="6">
        <v>226</v>
      </c>
      <c r="E153" s="9"/>
      <c r="F153" s="38">
        <f t="shared" si="7"/>
        <v>0</v>
      </c>
    </row>
    <row r="154" spans="1:6" ht="24">
      <c r="A154" s="19" t="s">
        <v>253</v>
      </c>
      <c r="B154" s="90" t="s">
        <v>254</v>
      </c>
      <c r="C154" s="91" t="s">
        <v>69</v>
      </c>
      <c r="D154" s="6">
        <v>21.8</v>
      </c>
      <c r="E154" s="9"/>
      <c r="F154" s="38">
        <f t="shared" si="7"/>
        <v>0</v>
      </c>
    </row>
    <row r="155" spans="1:6" ht="36">
      <c r="A155" s="19" t="s">
        <v>255</v>
      </c>
      <c r="B155" s="90" t="s">
        <v>256</v>
      </c>
      <c r="C155" s="91" t="s">
        <v>200</v>
      </c>
      <c r="D155" s="6">
        <v>2.76</v>
      </c>
      <c r="E155" s="9"/>
      <c r="F155" s="38">
        <f t="shared" si="7"/>
        <v>0</v>
      </c>
    </row>
    <row r="156" spans="1:6" ht="36">
      <c r="A156" s="19" t="s">
        <v>257</v>
      </c>
      <c r="B156" s="90" t="s">
        <v>258</v>
      </c>
      <c r="C156" s="91" t="s">
        <v>128</v>
      </c>
      <c r="D156" s="6">
        <v>2</v>
      </c>
      <c r="E156" s="9"/>
      <c r="F156" s="38">
        <f t="shared" si="7"/>
        <v>0</v>
      </c>
    </row>
    <row r="157" spans="1:6" ht="36">
      <c r="A157" s="19" t="s">
        <v>259</v>
      </c>
      <c r="B157" s="90" t="s">
        <v>196</v>
      </c>
      <c r="C157" s="91" t="s">
        <v>163</v>
      </c>
      <c r="D157" s="89">
        <v>0.042</v>
      </c>
      <c r="E157" s="9"/>
      <c r="F157" s="38">
        <f t="shared" si="7"/>
        <v>0</v>
      </c>
    </row>
    <row r="158" spans="1:6" ht="48">
      <c r="A158" s="19" t="s">
        <v>260</v>
      </c>
      <c r="B158" s="90" t="s">
        <v>165</v>
      </c>
      <c r="C158" s="91" t="s">
        <v>166</v>
      </c>
      <c r="D158" s="92">
        <v>0.0042</v>
      </c>
      <c r="E158" s="9"/>
      <c r="F158" s="38">
        <f t="shared" si="7"/>
        <v>0</v>
      </c>
    </row>
    <row r="159" spans="1:6" ht="48">
      <c r="A159" s="19" t="s">
        <v>261</v>
      </c>
      <c r="B159" s="90" t="s">
        <v>212</v>
      </c>
      <c r="C159" s="91" t="s">
        <v>163</v>
      </c>
      <c r="D159" s="89">
        <v>0.084</v>
      </c>
      <c r="E159" s="9"/>
      <c r="F159" s="38">
        <f t="shared" si="7"/>
        <v>0</v>
      </c>
    </row>
    <row r="160" spans="1:6" ht="24">
      <c r="A160" s="19" t="s">
        <v>262</v>
      </c>
      <c r="B160" s="90" t="s">
        <v>214</v>
      </c>
      <c r="C160" s="91" t="s">
        <v>163</v>
      </c>
      <c r="D160" s="89">
        <v>0.084</v>
      </c>
      <c r="E160" s="9"/>
      <c r="F160" s="38">
        <f t="shared" si="7"/>
        <v>0</v>
      </c>
    </row>
    <row r="161" spans="1:6" ht="36">
      <c r="A161" s="19" t="s">
        <v>263</v>
      </c>
      <c r="B161" s="90" t="s">
        <v>179</v>
      </c>
      <c r="C161" s="91" t="s">
        <v>163</v>
      </c>
      <c r="D161" s="89">
        <v>0.084</v>
      </c>
      <c r="E161" s="9"/>
      <c r="F161" s="38">
        <f t="shared" si="7"/>
        <v>0</v>
      </c>
    </row>
    <row r="162" spans="1:6" ht="36">
      <c r="A162" s="19" t="s">
        <v>264</v>
      </c>
      <c r="B162" s="90" t="s">
        <v>265</v>
      </c>
      <c r="C162" s="91" t="s">
        <v>69</v>
      </c>
      <c r="D162" s="89">
        <v>6.713</v>
      </c>
      <c r="E162" s="9"/>
      <c r="F162" s="38">
        <f t="shared" si="7"/>
        <v>0</v>
      </c>
    </row>
    <row r="163" spans="1:6" ht="24">
      <c r="A163" s="19" t="s">
        <v>266</v>
      </c>
      <c r="B163" s="90" t="s">
        <v>267</v>
      </c>
      <c r="C163" s="91" t="s">
        <v>72</v>
      </c>
      <c r="D163" s="6">
        <v>8.64</v>
      </c>
      <c r="E163" s="9"/>
      <c r="F163" s="38">
        <f t="shared" si="7"/>
        <v>0</v>
      </c>
    </row>
    <row r="164" spans="1:6" ht="48">
      <c r="A164" s="19" t="s">
        <v>268</v>
      </c>
      <c r="B164" s="90" t="s">
        <v>269</v>
      </c>
      <c r="C164" s="91" t="s">
        <v>128</v>
      </c>
      <c r="D164" s="6">
        <v>2</v>
      </c>
      <c r="E164" s="9"/>
      <c r="F164" s="38">
        <f t="shared" si="7"/>
        <v>0</v>
      </c>
    </row>
    <row r="165" spans="1:6" ht="36">
      <c r="A165" s="19" t="s">
        <v>270</v>
      </c>
      <c r="B165" s="90" t="s">
        <v>196</v>
      </c>
      <c r="C165" s="91" t="s">
        <v>163</v>
      </c>
      <c r="D165" s="92">
        <v>0.0048</v>
      </c>
      <c r="E165" s="9"/>
      <c r="F165" s="38">
        <f t="shared" si="7"/>
        <v>0</v>
      </c>
    </row>
    <row r="166" spans="1:6" ht="48">
      <c r="A166" s="19" t="s">
        <v>271</v>
      </c>
      <c r="B166" s="90" t="s">
        <v>165</v>
      </c>
      <c r="C166" s="91" t="s">
        <v>166</v>
      </c>
      <c r="D166" s="92">
        <v>0.00048</v>
      </c>
      <c r="E166" s="9"/>
      <c r="F166" s="38">
        <f t="shared" si="7"/>
        <v>0</v>
      </c>
    </row>
    <row r="167" spans="1:6" ht="48">
      <c r="A167" s="19" t="s">
        <v>272</v>
      </c>
      <c r="B167" s="90" t="s">
        <v>212</v>
      </c>
      <c r="C167" s="91" t="s">
        <v>163</v>
      </c>
      <c r="D167" s="92">
        <v>0.0092</v>
      </c>
      <c r="E167" s="9"/>
      <c r="F167" s="38">
        <f t="shared" si="7"/>
        <v>0</v>
      </c>
    </row>
    <row r="168" spans="1:6" ht="24">
      <c r="A168" s="19" t="s">
        <v>273</v>
      </c>
      <c r="B168" s="90" t="s">
        <v>214</v>
      </c>
      <c r="C168" s="91" t="s">
        <v>163</v>
      </c>
      <c r="D168" s="92">
        <v>0.0092</v>
      </c>
      <c r="E168" s="9"/>
      <c r="F168" s="38">
        <f t="shared" si="7"/>
        <v>0</v>
      </c>
    </row>
    <row r="169" spans="1:6" ht="36">
      <c r="A169" s="19" t="s">
        <v>274</v>
      </c>
      <c r="B169" s="90" t="s">
        <v>179</v>
      </c>
      <c r="C169" s="91" t="s">
        <v>163</v>
      </c>
      <c r="D169" s="92">
        <v>0.02</v>
      </c>
      <c r="E169" s="9"/>
      <c r="F169" s="38">
        <f t="shared" si="7"/>
        <v>0</v>
      </c>
    </row>
    <row r="170" spans="1:6" ht="36">
      <c r="A170" s="19" t="s">
        <v>275</v>
      </c>
      <c r="B170" s="90" t="s">
        <v>265</v>
      </c>
      <c r="C170" s="91" t="s">
        <v>69</v>
      </c>
      <c r="D170" s="92">
        <v>0.706</v>
      </c>
      <c r="E170" s="9"/>
      <c r="F170" s="38">
        <f t="shared" si="7"/>
        <v>0</v>
      </c>
    </row>
    <row r="171" spans="1:6" ht="36">
      <c r="A171" s="19" t="s">
        <v>276</v>
      </c>
      <c r="B171" s="90" t="s">
        <v>277</v>
      </c>
      <c r="C171" s="91" t="s">
        <v>202</v>
      </c>
      <c r="D171" s="6">
        <v>1</v>
      </c>
      <c r="E171" s="9"/>
      <c r="F171" s="38">
        <f t="shared" si="7"/>
        <v>0</v>
      </c>
    </row>
    <row r="172" spans="1:6" ht="15">
      <c r="A172" s="19" t="s">
        <v>278</v>
      </c>
      <c r="B172" s="90" t="s">
        <v>279</v>
      </c>
      <c r="C172" s="91" t="s">
        <v>133</v>
      </c>
      <c r="D172" s="6">
        <v>0.044</v>
      </c>
      <c r="E172" s="9"/>
      <c r="F172" s="38">
        <f t="shared" si="7"/>
        <v>0</v>
      </c>
    </row>
    <row r="173" spans="1:6" ht="36">
      <c r="A173" s="19" t="s">
        <v>280</v>
      </c>
      <c r="B173" s="90" t="s">
        <v>281</v>
      </c>
      <c r="C173" s="91" t="s">
        <v>133</v>
      </c>
      <c r="D173" s="6">
        <v>0.044</v>
      </c>
      <c r="E173" s="9"/>
      <c r="F173" s="38">
        <f t="shared" si="7"/>
        <v>0</v>
      </c>
    </row>
    <row r="174" spans="1:6" ht="36">
      <c r="A174" s="19" t="s">
        <v>282</v>
      </c>
      <c r="B174" s="90" t="s">
        <v>158</v>
      </c>
      <c r="C174" s="91" t="s">
        <v>133</v>
      </c>
      <c r="D174" s="6">
        <v>0.04</v>
      </c>
      <c r="E174" s="9"/>
      <c r="F174" s="38">
        <f t="shared" si="7"/>
        <v>0</v>
      </c>
    </row>
    <row r="175" spans="1:6" ht="36">
      <c r="A175" s="19" t="s">
        <v>283</v>
      </c>
      <c r="B175" s="90" t="s">
        <v>284</v>
      </c>
      <c r="C175" s="91" t="s">
        <v>69</v>
      </c>
      <c r="D175" s="6">
        <v>0.5</v>
      </c>
      <c r="E175" s="9"/>
      <c r="F175" s="38">
        <f t="shared" si="7"/>
        <v>0</v>
      </c>
    </row>
    <row r="176" spans="1:6" ht="29.25" thickBot="1">
      <c r="A176" s="20" t="s">
        <v>8</v>
      </c>
      <c r="B176" s="4" t="str">
        <f>CONCATENATE("Viso (",B149,")")</f>
        <v>Viso (LAUKO PAVIRŠINIŲ NUOTEKŲ TINKLAI)</v>
      </c>
      <c r="C176" s="7"/>
      <c r="D176" s="11"/>
      <c r="E176" s="10"/>
      <c r="F176" s="43"/>
    </row>
    <row r="177" spans="1:6" ht="15">
      <c r="A177" s="93" t="s">
        <v>285</v>
      </c>
      <c r="B177" s="5" t="s">
        <v>286</v>
      </c>
      <c r="C177" s="12"/>
      <c r="D177" s="13"/>
      <c r="E177" s="14"/>
      <c r="F177" s="15"/>
    </row>
    <row r="178" spans="1:6" ht="36">
      <c r="A178" s="93" t="s">
        <v>287</v>
      </c>
      <c r="B178" s="94" t="s">
        <v>196</v>
      </c>
      <c r="C178" s="95" t="s">
        <v>163</v>
      </c>
      <c r="D178" s="6">
        <v>0.036</v>
      </c>
      <c r="E178" s="9"/>
      <c r="F178" s="38">
        <f>ROUND(D178*E178,2)</f>
        <v>0</v>
      </c>
    </row>
    <row r="179" spans="1:6" ht="48">
      <c r="A179" s="93" t="s">
        <v>288</v>
      </c>
      <c r="B179" s="94" t="s">
        <v>165</v>
      </c>
      <c r="C179" s="95" t="s">
        <v>166</v>
      </c>
      <c r="D179" s="92">
        <v>0.0036</v>
      </c>
      <c r="E179" s="9"/>
      <c r="F179" s="38">
        <f aca="true" t="shared" si="8" ref="F179:F197">ROUND(D179*E179,2)</f>
        <v>0</v>
      </c>
    </row>
    <row r="180" spans="1:6" ht="48">
      <c r="A180" s="93" t="s">
        <v>289</v>
      </c>
      <c r="B180" s="94" t="s">
        <v>212</v>
      </c>
      <c r="C180" s="95" t="s">
        <v>163</v>
      </c>
      <c r="D180" s="92">
        <v>0.0722</v>
      </c>
      <c r="E180" s="9"/>
      <c r="F180" s="38">
        <f t="shared" si="8"/>
        <v>0</v>
      </c>
    </row>
    <row r="181" spans="1:6" ht="24">
      <c r="A181" s="93" t="s">
        <v>290</v>
      </c>
      <c r="B181" s="94" t="s">
        <v>214</v>
      </c>
      <c r="C181" s="95" t="s">
        <v>163</v>
      </c>
      <c r="D181" s="92">
        <v>0.0722</v>
      </c>
      <c r="E181" s="9"/>
      <c r="F181" s="38">
        <f t="shared" si="8"/>
        <v>0</v>
      </c>
    </row>
    <row r="182" spans="1:6" ht="36">
      <c r="A182" s="93" t="s">
        <v>291</v>
      </c>
      <c r="B182" s="94" t="s">
        <v>179</v>
      </c>
      <c r="C182" s="95" t="s">
        <v>163</v>
      </c>
      <c r="D182" s="92">
        <v>0.0722</v>
      </c>
      <c r="E182" s="9"/>
      <c r="F182" s="38">
        <f t="shared" si="8"/>
        <v>0</v>
      </c>
    </row>
    <row r="183" spans="1:6" ht="36">
      <c r="A183" s="93" t="s">
        <v>292</v>
      </c>
      <c r="B183" s="94" t="s">
        <v>232</v>
      </c>
      <c r="C183" s="95" t="s">
        <v>69</v>
      </c>
      <c r="D183" s="6">
        <v>3.1</v>
      </c>
      <c r="E183" s="9"/>
      <c r="F183" s="38">
        <f t="shared" si="8"/>
        <v>0</v>
      </c>
    </row>
    <row r="184" spans="1:6" ht="24">
      <c r="A184" s="93" t="s">
        <v>293</v>
      </c>
      <c r="B184" s="94" t="s">
        <v>294</v>
      </c>
      <c r="C184" s="95" t="s">
        <v>133</v>
      </c>
      <c r="D184" s="6">
        <v>0.6</v>
      </c>
      <c r="E184" s="9"/>
      <c r="F184" s="38">
        <f t="shared" si="8"/>
        <v>0</v>
      </c>
    </row>
    <row r="185" spans="1:6" ht="15">
      <c r="A185" s="93" t="s">
        <v>295</v>
      </c>
      <c r="B185" s="94" t="s">
        <v>296</v>
      </c>
      <c r="C185" s="95" t="s">
        <v>133</v>
      </c>
      <c r="D185" s="6">
        <v>0.3</v>
      </c>
      <c r="E185" s="9"/>
      <c r="F185" s="38">
        <f t="shared" si="8"/>
        <v>0</v>
      </c>
    </row>
    <row r="186" spans="1:6" ht="36">
      <c r="A186" s="93" t="s">
        <v>297</v>
      </c>
      <c r="B186" s="94" t="s">
        <v>298</v>
      </c>
      <c r="C186" s="95" t="s">
        <v>299</v>
      </c>
      <c r="D186" s="89">
        <v>0.579</v>
      </c>
      <c r="E186" s="9"/>
      <c r="F186" s="38">
        <f t="shared" si="8"/>
        <v>0</v>
      </c>
    </row>
    <row r="187" spans="1:6" ht="15">
      <c r="A187" s="93" t="s">
        <v>300</v>
      </c>
      <c r="B187" s="94" t="s">
        <v>301</v>
      </c>
      <c r="C187" s="95" t="s">
        <v>69</v>
      </c>
      <c r="D187" s="6">
        <v>5</v>
      </c>
      <c r="E187" s="9"/>
      <c r="F187" s="38">
        <f t="shared" si="8"/>
        <v>0</v>
      </c>
    </row>
    <row r="188" spans="1:6" ht="24">
      <c r="A188" s="93" t="s">
        <v>302</v>
      </c>
      <c r="B188" s="94" t="s">
        <v>303</v>
      </c>
      <c r="C188" s="95" t="s">
        <v>72</v>
      </c>
      <c r="D188" s="6">
        <v>270</v>
      </c>
      <c r="E188" s="9"/>
      <c r="F188" s="38">
        <f t="shared" si="8"/>
        <v>0</v>
      </c>
    </row>
    <row r="189" spans="1:6" ht="36">
      <c r="A189" s="93" t="s">
        <v>304</v>
      </c>
      <c r="B189" s="94" t="s">
        <v>305</v>
      </c>
      <c r="C189" s="95" t="s">
        <v>202</v>
      </c>
      <c r="D189" s="6">
        <v>20</v>
      </c>
      <c r="E189" s="9"/>
      <c r="F189" s="38">
        <f t="shared" si="8"/>
        <v>0</v>
      </c>
    </row>
    <row r="190" spans="1:6" ht="48">
      <c r="A190" s="93" t="s">
        <v>306</v>
      </c>
      <c r="B190" s="94" t="s">
        <v>307</v>
      </c>
      <c r="C190" s="95" t="s">
        <v>202</v>
      </c>
      <c r="D190" s="6">
        <v>4</v>
      </c>
      <c r="E190" s="9"/>
      <c r="F190" s="38">
        <f t="shared" si="8"/>
        <v>0</v>
      </c>
    </row>
    <row r="191" spans="1:6" ht="24">
      <c r="A191" s="93" t="s">
        <v>308</v>
      </c>
      <c r="B191" s="94" t="s">
        <v>309</v>
      </c>
      <c r="C191" s="95" t="s">
        <v>202</v>
      </c>
      <c r="D191" s="6">
        <v>2</v>
      </c>
      <c r="E191" s="9"/>
      <c r="F191" s="38">
        <f t="shared" si="8"/>
        <v>0</v>
      </c>
    </row>
    <row r="192" spans="1:6" ht="15">
      <c r="A192" s="93" t="s">
        <v>310</v>
      </c>
      <c r="B192" s="94" t="s">
        <v>311</v>
      </c>
      <c r="C192" s="95" t="s">
        <v>200</v>
      </c>
      <c r="D192" s="6">
        <v>0.2</v>
      </c>
      <c r="E192" s="9"/>
      <c r="F192" s="38">
        <f t="shared" si="8"/>
        <v>0</v>
      </c>
    </row>
    <row r="193" spans="1:6" ht="24">
      <c r="A193" s="93" t="s">
        <v>312</v>
      </c>
      <c r="B193" s="94" t="s">
        <v>313</v>
      </c>
      <c r="C193" s="95" t="s">
        <v>128</v>
      </c>
      <c r="D193" s="6">
        <v>4</v>
      </c>
      <c r="E193" s="9"/>
      <c r="F193" s="38">
        <f t="shared" si="8"/>
        <v>0</v>
      </c>
    </row>
    <row r="194" spans="1:6" ht="15">
      <c r="A194" s="93" t="s">
        <v>314</v>
      </c>
      <c r="B194" s="94" t="s">
        <v>315</v>
      </c>
      <c r="C194" s="95" t="s">
        <v>128</v>
      </c>
      <c r="D194" s="6">
        <v>1</v>
      </c>
      <c r="E194" s="9"/>
      <c r="F194" s="38">
        <f t="shared" si="8"/>
        <v>0</v>
      </c>
    </row>
    <row r="195" spans="1:6" ht="48">
      <c r="A195" s="93" t="s">
        <v>316</v>
      </c>
      <c r="B195" s="94" t="s">
        <v>307</v>
      </c>
      <c r="C195" s="95" t="s">
        <v>202</v>
      </c>
      <c r="D195" s="6">
        <v>38</v>
      </c>
      <c r="E195" s="9"/>
      <c r="F195" s="38">
        <f t="shared" si="8"/>
        <v>0</v>
      </c>
    </row>
    <row r="196" spans="1:6" ht="24">
      <c r="A196" s="93" t="s">
        <v>317</v>
      </c>
      <c r="B196" s="94" t="s">
        <v>318</v>
      </c>
      <c r="C196" s="95" t="s">
        <v>200</v>
      </c>
      <c r="D196" s="6">
        <v>0.35</v>
      </c>
      <c r="E196" s="9"/>
      <c r="F196" s="38">
        <f t="shared" si="8"/>
        <v>0</v>
      </c>
    </row>
    <row r="197" spans="1:6" ht="24">
      <c r="A197" s="93" t="s">
        <v>319</v>
      </c>
      <c r="B197" s="94" t="s">
        <v>320</v>
      </c>
      <c r="C197" s="95" t="s">
        <v>321</v>
      </c>
      <c r="D197" s="6">
        <v>0.06</v>
      </c>
      <c r="E197" s="9"/>
      <c r="F197" s="38">
        <f t="shared" si="8"/>
        <v>0</v>
      </c>
    </row>
    <row r="198" spans="1:6" ht="16.5" thickBot="1">
      <c r="A198" s="96"/>
      <c r="B198" s="4" t="str">
        <f>CONCATENATE("Viso (",B177,")")</f>
        <v>Viso (EKOBASEINAS)</v>
      </c>
      <c r="C198" s="7"/>
      <c r="D198" s="11"/>
      <c r="E198" s="10"/>
      <c r="F198" s="43"/>
    </row>
    <row r="199" spans="1:6" ht="28.5">
      <c r="A199" s="18" t="s">
        <v>106</v>
      </c>
      <c r="B199" s="5" t="s">
        <v>322</v>
      </c>
      <c r="C199" s="12"/>
      <c r="D199" s="13"/>
      <c r="E199" s="14"/>
      <c r="F199" s="15"/>
    </row>
    <row r="200" spans="1:6" ht="36">
      <c r="A200" s="19" t="s">
        <v>108</v>
      </c>
      <c r="B200" s="94" t="s">
        <v>323</v>
      </c>
      <c r="C200" s="95" t="s">
        <v>98</v>
      </c>
      <c r="D200" s="6">
        <v>0.9</v>
      </c>
      <c r="E200" s="9"/>
      <c r="F200" s="38">
        <f>ROUND(D200*E200,2)</f>
        <v>0</v>
      </c>
    </row>
    <row r="201" spans="1:6" ht="36">
      <c r="A201" s="19" t="s">
        <v>111</v>
      </c>
      <c r="B201" s="94" t="s">
        <v>324</v>
      </c>
      <c r="C201" s="95" t="s">
        <v>98</v>
      </c>
      <c r="D201" s="6">
        <v>0.9</v>
      </c>
      <c r="E201" s="9"/>
      <c r="F201" s="38">
        <f aca="true" t="shared" si="9" ref="F201:F212">ROUND(D201*E201,2)</f>
        <v>0</v>
      </c>
    </row>
    <row r="202" spans="1:6" ht="48">
      <c r="A202" s="19" t="s">
        <v>113</v>
      </c>
      <c r="B202" s="94" t="s">
        <v>325</v>
      </c>
      <c r="C202" s="95" t="s">
        <v>72</v>
      </c>
      <c r="D202" s="6">
        <v>650</v>
      </c>
      <c r="E202" s="9"/>
      <c r="F202" s="38">
        <f t="shared" si="9"/>
        <v>0</v>
      </c>
    </row>
    <row r="203" spans="1:6" ht="24">
      <c r="A203" s="19" t="s">
        <v>115</v>
      </c>
      <c r="B203" s="94" t="s">
        <v>326</v>
      </c>
      <c r="C203" s="95" t="s">
        <v>98</v>
      </c>
      <c r="D203" s="6">
        <v>0.9</v>
      </c>
      <c r="E203" s="9"/>
      <c r="F203" s="38">
        <f t="shared" si="9"/>
        <v>0</v>
      </c>
    </row>
    <row r="204" spans="1:6" ht="15">
      <c r="A204" s="19" t="s">
        <v>327</v>
      </c>
      <c r="B204" s="94" t="s">
        <v>328</v>
      </c>
      <c r="C204" s="95" t="s">
        <v>200</v>
      </c>
      <c r="D204" s="6">
        <v>0.6</v>
      </c>
      <c r="E204" s="9"/>
      <c r="F204" s="38">
        <f t="shared" si="9"/>
        <v>0</v>
      </c>
    </row>
    <row r="205" spans="1:6" ht="36">
      <c r="A205" s="19" t="s">
        <v>329</v>
      </c>
      <c r="B205" s="94" t="s">
        <v>330</v>
      </c>
      <c r="C205" s="95" t="s">
        <v>200</v>
      </c>
      <c r="D205" s="6">
        <v>9</v>
      </c>
      <c r="E205" s="9"/>
      <c r="F205" s="38">
        <f t="shared" si="9"/>
        <v>0</v>
      </c>
    </row>
    <row r="206" spans="1:6" ht="36">
      <c r="A206" s="19" t="s">
        <v>331</v>
      </c>
      <c r="B206" s="94" t="s">
        <v>332</v>
      </c>
      <c r="C206" s="95" t="s">
        <v>200</v>
      </c>
      <c r="D206" s="6">
        <v>23.1</v>
      </c>
      <c r="E206" s="9"/>
      <c r="F206" s="38">
        <f t="shared" si="9"/>
        <v>0</v>
      </c>
    </row>
    <row r="207" spans="1:6" ht="15">
      <c r="A207" s="19" t="s">
        <v>333</v>
      </c>
      <c r="B207" s="94" t="s">
        <v>334</v>
      </c>
      <c r="C207" s="95" t="s">
        <v>128</v>
      </c>
      <c r="D207" s="6">
        <v>10</v>
      </c>
      <c r="E207" s="9"/>
      <c r="F207" s="38">
        <f t="shared" si="9"/>
        <v>0</v>
      </c>
    </row>
    <row r="208" spans="1:6" ht="36">
      <c r="A208" s="19" t="s">
        <v>335</v>
      </c>
      <c r="B208" s="94" t="s">
        <v>336</v>
      </c>
      <c r="C208" s="95" t="s">
        <v>321</v>
      </c>
      <c r="D208" s="6">
        <v>0.26</v>
      </c>
      <c r="E208" s="9"/>
      <c r="F208" s="38">
        <f t="shared" si="9"/>
        <v>0</v>
      </c>
    </row>
    <row r="209" spans="1:6" ht="36">
      <c r="A209" s="19" t="s">
        <v>337</v>
      </c>
      <c r="B209" s="94" t="s">
        <v>338</v>
      </c>
      <c r="C209" s="95" t="s">
        <v>128</v>
      </c>
      <c r="D209" s="6">
        <v>1</v>
      </c>
      <c r="E209" s="9"/>
      <c r="F209" s="38">
        <f t="shared" si="9"/>
        <v>0</v>
      </c>
    </row>
    <row r="210" spans="1:6" ht="24">
      <c r="A210" s="19" t="s">
        <v>339</v>
      </c>
      <c r="B210" s="94" t="s">
        <v>340</v>
      </c>
      <c r="C210" s="95" t="s">
        <v>202</v>
      </c>
      <c r="D210" s="6">
        <v>10</v>
      </c>
      <c r="E210" s="9"/>
      <c r="F210" s="38">
        <f t="shared" si="9"/>
        <v>0</v>
      </c>
    </row>
    <row r="211" spans="1:6" ht="15">
      <c r="A211" s="19" t="s">
        <v>341</v>
      </c>
      <c r="B211" s="94" t="s">
        <v>342</v>
      </c>
      <c r="C211" s="95" t="s">
        <v>202</v>
      </c>
      <c r="D211" s="6">
        <v>8</v>
      </c>
      <c r="E211" s="9"/>
      <c r="F211" s="38">
        <f t="shared" si="9"/>
        <v>0</v>
      </c>
    </row>
    <row r="212" spans="1:6" ht="36">
      <c r="A212" s="19" t="s">
        <v>343</v>
      </c>
      <c r="B212" s="94" t="s">
        <v>336</v>
      </c>
      <c r="C212" s="95" t="s">
        <v>321</v>
      </c>
      <c r="D212" s="6">
        <v>0.26</v>
      </c>
      <c r="E212" s="9"/>
      <c r="F212" s="38">
        <f t="shared" si="9"/>
        <v>0</v>
      </c>
    </row>
    <row r="213" spans="1:6" ht="29.25" thickBot="1">
      <c r="A213" s="20" t="s">
        <v>8</v>
      </c>
      <c r="B213" s="4" t="str">
        <f>CONCATENATE("Viso (",B199,")")</f>
        <v>Viso (VAIZDO STEBĖJIMO SISTEMA (ŠIAURINĖ DALIS))</v>
      </c>
      <c r="C213" s="7"/>
      <c r="D213" s="11"/>
      <c r="E213" s="10"/>
      <c r="F213" s="43"/>
    </row>
    <row r="214" spans="1:6" ht="16.5" thickBot="1">
      <c r="A214" s="96" t="s">
        <v>118</v>
      </c>
      <c r="B214" s="97" t="s">
        <v>344</v>
      </c>
      <c r="C214" s="98"/>
      <c r="D214" s="99"/>
      <c r="E214" s="100"/>
      <c r="F214" s="101"/>
    </row>
    <row r="215" spans="1:6" ht="15">
      <c r="A215" s="18" t="s">
        <v>345</v>
      </c>
      <c r="B215" s="5" t="s">
        <v>346</v>
      </c>
      <c r="C215" s="12"/>
      <c r="D215" s="13"/>
      <c r="E215" s="14"/>
      <c r="F215" s="15"/>
    </row>
    <row r="216" spans="1:6" ht="24">
      <c r="A216" s="19" t="s">
        <v>347</v>
      </c>
      <c r="B216" s="94" t="s">
        <v>348</v>
      </c>
      <c r="C216" s="95" t="s">
        <v>72</v>
      </c>
      <c r="D216" s="6">
        <v>114</v>
      </c>
      <c r="E216" s="9"/>
      <c r="F216" s="38">
        <f>ROUND(D216*E216,2)</f>
        <v>0</v>
      </c>
    </row>
    <row r="217" spans="1:6" ht="24">
      <c r="A217" s="19" t="s">
        <v>349</v>
      </c>
      <c r="B217" s="94" t="s">
        <v>350</v>
      </c>
      <c r="C217" s="95" t="s">
        <v>69</v>
      </c>
      <c r="D217" s="6">
        <v>14.3</v>
      </c>
      <c r="E217" s="9"/>
      <c r="F217" s="38">
        <f>ROUND(D217*E217,2)</f>
        <v>0</v>
      </c>
    </row>
    <row r="218" spans="1:6" ht="48">
      <c r="A218" s="19" t="s">
        <v>351</v>
      </c>
      <c r="B218" s="94" t="s">
        <v>352</v>
      </c>
      <c r="C218" s="95" t="s">
        <v>69</v>
      </c>
      <c r="D218" s="6">
        <v>11</v>
      </c>
      <c r="E218" s="9"/>
      <c r="F218" s="38">
        <f>ROUND(D218*E218,2)</f>
        <v>0</v>
      </c>
    </row>
    <row r="219" spans="1:6" ht="36">
      <c r="A219" s="19" t="s">
        <v>353</v>
      </c>
      <c r="B219" s="94" t="s">
        <v>354</v>
      </c>
      <c r="C219" s="95" t="s">
        <v>77</v>
      </c>
      <c r="D219" s="6">
        <v>0.4548</v>
      </c>
      <c r="E219" s="9"/>
      <c r="F219" s="38">
        <f>ROUND(D219*E219,2)</f>
        <v>0</v>
      </c>
    </row>
    <row r="220" spans="1:6" ht="15.75" customHeight="1" thickBot="1">
      <c r="A220" s="20" t="s">
        <v>8</v>
      </c>
      <c r="B220" s="4" t="str">
        <f>CONCATENATE("Viso (",B215,")")</f>
        <v>Viso (TAKO ATRAMŲ PAMATAI)</v>
      </c>
      <c r="C220" s="7"/>
      <c r="D220" s="11"/>
      <c r="E220" s="10"/>
      <c r="F220" s="43"/>
    </row>
    <row r="221" spans="1:6" ht="28.5">
      <c r="A221" s="18" t="s">
        <v>122</v>
      </c>
      <c r="B221" s="5" t="s">
        <v>355</v>
      </c>
      <c r="C221" s="12"/>
      <c r="D221" s="13"/>
      <c r="E221" s="14"/>
      <c r="F221" s="15"/>
    </row>
    <row r="222" spans="1:6" ht="24">
      <c r="A222" s="19" t="s">
        <v>356</v>
      </c>
      <c r="B222" s="94" t="s">
        <v>348</v>
      </c>
      <c r="C222" s="95" t="s">
        <v>72</v>
      </c>
      <c r="D222" s="6">
        <v>45</v>
      </c>
      <c r="E222" s="9"/>
      <c r="F222" s="38">
        <f>ROUND(D222*E222,2)</f>
        <v>0</v>
      </c>
    </row>
    <row r="223" spans="1:6" ht="24">
      <c r="A223" s="19" t="s">
        <v>357</v>
      </c>
      <c r="B223" s="94" t="s">
        <v>350</v>
      </c>
      <c r="C223" s="95" t="s">
        <v>69</v>
      </c>
      <c r="D223" s="6">
        <v>8.1</v>
      </c>
      <c r="E223" s="9"/>
      <c r="F223" s="38">
        <f>ROUND(D223*E223,2)</f>
        <v>0</v>
      </c>
    </row>
    <row r="224" spans="1:6" ht="48">
      <c r="A224" s="19" t="s">
        <v>358</v>
      </c>
      <c r="B224" s="94" t="s">
        <v>352</v>
      </c>
      <c r="C224" s="95" t="s">
        <v>69</v>
      </c>
      <c r="D224" s="6">
        <v>7.8</v>
      </c>
      <c r="E224" s="9"/>
      <c r="F224" s="38">
        <f>ROUND(D224*E224,2)</f>
        <v>0</v>
      </c>
    </row>
    <row r="225" spans="1:6" ht="36">
      <c r="A225" s="19" t="s">
        <v>359</v>
      </c>
      <c r="B225" s="94" t="s">
        <v>354</v>
      </c>
      <c r="C225" s="95" t="s">
        <v>77</v>
      </c>
      <c r="D225" s="6">
        <v>0.1056</v>
      </c>
      <c r="E225" s="9"/>
      <c r="F225" s="38">
        <f>ROUND(D225*E225,2)</f>
        <v>0</v>
      </c>
    </row>
    <row r="226" spans="1:6" ht="29.25" thickBot="1">
      <c r="A226" s="20" t="s">
        <v>8</v>
      </c>
      <c r="B226" s="4" t="str">
        <f>CONCATENATE("Viso (",B221,")")</f>
        <v>Viso (T-1, T-2, T-3 ATRAMŲ PAMATAI)</v>
      </c>
      <c r="C226" s="7"/>
      <c r="D226" s="11"/>
      <c r="E226" s="10"/>
      <c r="F226" s="43"/>
    </row>
    <row r="227" spans="1:6" ht="15">
      <c r="A227" s="18" t="s">
        <v>360</v>
      </c>
      <c r="B227" s="5" t="s">
        <v>361</v>
      </c>
      <c r="C227" s="12"/>
      <c r="D227" s="13"/>
      <c r="E227" s="14"/>
      <c r="F227" s="15"/>
    </row>
    <row r="228" spans="1:6" ht="24">
      <c r="A228" s="19" t="s">
        <v>362</v>
      </c>
      <c r="B228" s="94" t="s">
        <v>363</v>
      </c>
      <c r="C228" s="95" t="s">
        <v>77</v>
      </c>
      <c r="D228" s="6">
        <v>10.2565</v>
      </c>
      <c r="E228" s="9"/>
      <c r="F228" s="38">
        <f>ROUND(D228*E228,2)</f>
        <v>0</v>
      </c>
    </row>
    <row r="229" spans="1:6" ht="37.5" customHeight="1">
      <c r="A229" s="19" t="s">
        <v>364</v>
      </c>
      <c r="B229" s="94" t="s">
        <v>365</v>
      </c>
      <c r="C229" s="95" t="s">
        <v>69</v>
      </c>
      <c r="D229" s="6">
        <v>1.8</v>
      </c>
      <c r="E229" s="9"/>
      <c r="F229" s="38">
        <f>ROUND(D229*E229,2)</f>
        <v>0</v>
      </c>
    </row>
    <row r="230" spans="1:6" ht="24">
      <c r="A230" s="19" t="s">
        <v>366</v>
      </c>
      <c r="B230" s="94" t="s">
        <v>367</v>
      </c>
      <c r="C230" s="95" t="s">
        <v>77</v>
      </c>
      <c r="D230" s="6">
        <v>0.09</v>
      </c>
      <c r="E230" s="9"/>
      <c r="F230" s="38">
        <f>ROUND(D230*E230,2)</f>
        <v>0</v>
      </c>
    </row>
    <row r="231" spans="1:6" ht="24">
      <c r="A231" s="19" t="s">
        <v>368</v>
      </c>
      <c r="B231" s="94" t="s">
        <v>369</v>
      </c>
      <c r="C231" s="95" t="s">
        <v>77</v>
      </c>
      <c r="D231" s="6">
        <v>10.2565</v>
      </c>
      <c r="E231" s="9"/>
      <c r="F231" s="38">
        <f>ROUND(D231*E231,2)</f>
        <v>0</v>
      </c>
    </row>
    <row r="232" spans="1:6" ht="15">
      <c r="A232" s="19" t="s">
        <v>370</v>
      </c>
      <c r="B232" s="102" t="s">
        <v>371</v>
      </c>
      <c r="C232" s="103" t="s">
        <v>77</v>
      </c>
      <c r="D232" s="54">
        <v>10.2565</v>
      </c>
      <c r="E232" s="55"/>
      <c r="F232" s="56">
        <f>ROUND(D232*E232,2)</f>
        <v>0</v>
      </c>
    </row>
    <row r="233" spans="1:6" ht="16.5" thickBot="1">
      <c r="A233" s="20" t="s">
        <v>8</v>
      </c>
      <c r="B233" s="4" t="str">
        <f>CONCATENATE("Viso (",B227,")")</f>
        <v>Viso (TAKO ATRAMOS (18 vnt))</v>
      </c>
      <c r="C233" s="7"/>
      <c r="D233" s="11"/>
      <c r="E233" s="10"/>
      <c r="F233" s="43"/>
    </row>
    <row r="234" spans="1:6" ht="15">
      <c r="A234" s="18" t="s">
        <v>126</v>
      </c>
      <c r="B234" s="5" t="s">
        <v>372</v>
      </c>
      <c r="C234" s="12"/>
      <c r="D234" s="13"/>
      <c r="E234" s="14"/>
      <c r="F234" s="15"/>
    </row>
    <row r="235" spans="1:6" ht="36">
      <c r="A235" s="19" t="s">
        <v>362</v>
      </c>
      <c r="B235" s="94" t="s">
        <v>373</v>
      </c>
      <c r="C235" s="95" t="s">
        <v>77</v>
      </c>
      <c r="D235" s="6">
        <v>1.85763</v>
      </c>
      <c r="E235" s="9"/>
      <c r="F235" s="38">
        <f>ROUND(D235*E235,2)</f>
        <v>0</v>
      </c>
    </row>
    <row r="236" spans="1:6" ht="24">
      <c r="A236" s="19" t="s">
        <v>364</v>
      </c>
      <c r="B236" s="94" t="s">
        <v>374</v>
      </c>
      <c r="C236" s="95" t="s">
        <v>69</v>
      </c>
      <c r="D236" s="6">
        <v>1.8</v>
      </c>
      <c r="E236" s="9"/>
      <c r="F236" s="38">
        <f aca="true" t="shared" si="10" ref="F236:F241">ROUND(D236*E236,2)</f>
        <v>0</v>
      </c>
    </row>
    <row r="237" spans="1:6" ht="24">
      <c r="A237" s="19" t="s">
        <v>366</v>
      </c>
      <c r="B237" s="94" t="s">
        <v>363</v>
      </c>
      <c r="C237" s="95" t="s">
        <v>77</v>
      </c>
      <c r="D237" s="6">
        <v>3.63387</v>
      </c>
      <c r="E237" s="9"/>
      <c r="F237" s="38">
        <f t="shared" si="10"/>
        <v>0</v>
      </c>
    </row>
    <row r="238" spans="1:6" ht="48">
      <c r="A238" s="19" t="s">
        <v>368</v>
      </c>
      <c r="B238" s="94" t="s">
        <v>365</v>
      </c>
      <c r="C238" s="95" t="s">
        <v>69</v>
      </c>
      <c r="D238" s="6">
        <v>0.45</v>
      </c>
      <c r="E238" s="9"/>
      <c r="F238" s="38">
        <f t="shared" si="10"/>
        <v>0</v>
      </c>
    </row>
    <row r="239" spans="1:6" ht="24">
      <c r="A239" s="19" t="s">
        <v>370</v>
      </c>
      <c r="B239" s="102" t="s">
        <v>367</v>
      </c>
      <c r="C239" s="103" t="s">
        <v>77</v>
      </c>
      <c r="D239" s="54">
        <v>0.09</v>
      </c>
      <c r="E239" s="55"/>
      <c r="F239" s="56">
        <f t="shared" si="10"/>
        <v>0</v>
      </c>
    </row>
    <row r="240" spans="1:6" ht="24">
      <c r="A240" s="19" t="s">
        <v>375</v>
      </c>
      <c r="B240" s="102" t="s">
        <v>369</v>
      </c>
      <c r="C240" s="103" t="s">
        <v>77</v>
      </c>
      <c r="D240" s="54">
        <v>3.63387</v>
      </c>
      <c r="E240" s="55"/>
      <c r="F240" s="56">
        <f t="shared" si="10"/>
        <v>0</v>
      </c>
    </row>
    <row r="241" spans="1:6" ht="15">
      <c r="A241" s="19" t="s">
        <v>376</v>
      </c>
      <c r="B241" s="102" t="s">
        <v>371</v>
      </c>
      <c r="C241" s="103" t="s">
        <v>77</v>
      </c>
      <c r="D241" s="54">
        <v>3.63387</v>
      </c>
      <c r="E241" s="55"/>
      <c r="F241" s="56">
        <f t="shared" si="10"/>
        <v>0</v>
      </c>
    </row>
    <row r="242" spans="1:6" ht="23.25" customHeight="1" thickBot="1">
      <c r="A242" s="20" t="s">
        <v>8</v>
      </c>
      <c r="B242" s="104" t="str">
        <f>CONCATENATE("Viso (",B234,")")</f>
        <v>Viso (TILTŲ NR. 1; 2; 3 ATRAMOS )</v>
      </c>
      <c r="C242" s="7"/>
      <c r="D242" s="11"/>
      <c r="E242" s="10"/>
      <c r="F242" s="43"/>
    </row>
    <row r="243" spans="1:6" ht="28.5">
      <c r="A243" s="18" t="s">
        <v>377</v>
      </c>
      <c r="B243" s="5" t="s">
        <v>378</v>
      </c>
      <c r="C243" s="12"/>
      <c r="D243" s="13"/>
      <c r="E243" s="14"/>
      <c r="F243" s="15"/>
    </row>
    <row r="244" spans="1:6" ht="36">
      <c r="A244" s="19" t="s">
        <v>379</v>
      </c>
      <c r="B244" s="94" t="s">
        <v>380</v>
      </c>
      <c r="C244" s="95" t="s">
        <v>77</v>
      </c>
      <c r="D244" s="6">
        <v>0.456</v>
      </c>
      <c r="E244" s="9"/>
      <c r="F244" s="38">
        <f>ROUND(D244*E244,2)</f>
        <v>0</v>
      </c>
    </row>
    <row r="245" spans="1:6" ht="27.75" thickBot="1">
      <c r="A245" s="20"/>
      <c r="B245" s="104" t="str">
        <f>CONCATENATE("Viso (",B243,")")</f>
        <v>Viso (IŠILGINIAI TILTO – TAKO RYŠIAI)</v>
      </c>
      <c r="C245" s="7"/>
      <c r="D245" s="11"/>
      <c r="E245" s="10"/>
      <c r="F245" s="43"/>
    </row>
    <row r="246" spans="1:6" ht="28.5">
      <c r="A246" s="18" t="s">
        <v>381</v>
      </c>
      <c r="B246" s="5" t="s">
        <v>382</v>
      </c>
      <c r="C246" s="12"/>
      <c r="D246" s="13"/>
      <c r="E246" s="14"/>
      <c r="F246" s="15"/>
    </row>
    <row r="247" spans="1:6" ht="15">
      <c r="A247" s="19" t="s">
        <v>383</v>
      </c>
      <c r="B247" s="94" t="s">
        <v>384</v>
      </c>
      <c r="C247" s="95" t="s">
        <v>77</v>
      </c>
      <c r="D247" s="6">
        <v>9.5166</v>
      </c>
      <c r="E247" s="9"/>
      <c r="F247" s="38">
        <f>ROUND(D247*E247,2)</f>
        <v>0</v>
      </c>
    </row>
    <row r="248" spans="1:6" ht="36">
      <c r="A248" s="19" t="s">
        <v>385</v>
      </c>
      <c r="B248" s="94" t="s">
        <v>386</v>
      </c>
      <c r="C248" s="95" t="s">
        <v>299</v>
      </c>
      <c r="D248" s="6">
        <v>337.84</v>
      </c>
      <c r="E248" s="9"/>
      <c r="F248" s="38">
        <f>ROUND(D248*E248,2)</f>
        <v>0</v>
      </c>
    </row>
    <row r="249" spans="1:6" ht="36">
      <c r="A249" s="19" t="s">
        <v>387</v>
      </c>
      <c r="B249" s="94" t="s">
        <v>388</v>
      </c>
      <c r="C249" s="95" t="s">
        <v>133</v>
      </c>
      <c r="D249" s="6">
        <v>3.3784</v>
      </c>
      <c r="E249" s="9"/>
      <c r="F249" s="38">
        <f>ROUND(D249*E249,2)</f>
        <v>0</v>
      </c>
    </row>
    <row r="250" spans="1:6" ht="15">
      <c r="A250" s="19" t="s">
        <v>389</v>
      </c>
      <c r="B250" s="94" t="s">
        <v>390</v>
      </c>
      <c r="C250" s="95" t="s">
        <v>128</v>
      </c>
      <c r="D250" s="6">
        <v>38</v>
      </c>
      <c r="E250" s="9"/>
      <c r="F250" s="38">
        <f>ROUND(D250*E250,2)</f>
        <v>0</v>
      </c>
    </row>
    <row r="251" spans="1:6" ht="27.75" thickBot="1">
      <c r="A251" s="20" t="s">
        <v>8</v>
      </c>
      <c r="B251" s="104" t="str">
        <f>CONCATENATE("Viso (",B246,")")</f>
        <v>Viso (SIJOS TAKUI IR TILTUI (4 ANGOS))</v>
      </c>
      <c r="C251" s="7"/>
      <c r="D251" s="11"/>
      <c r="E251" s="10"/>
      <c r="F251" s="43"/>
    </row>
    <row r="252" spans="1:6" ht="15">
      <c r="A252" s="18" t="s">
        <v>391</v>
      </c>
      <c r="B252" s="5" t="s">
        <v>392</v>
      </c>
      <c r="C252" s="12"/>
      <c r="D252" s="13"/>
      <c r="E252" s="14"/>
      <c r="F252" s="15"/>
    </row>
    <row r="253" spans="1:6" ht="15">
      <c r="A253" s="19" t="s">
        <v>393</v>
      </c>
      <c r="B253" s="94" t="s">
        <v>384</v>
      </c>
      <c r="C253" s="95" t="s">
        <v>77</v>
      </c>
      <c r="D253" s="6">
        <v>5.1825</v>
      </c>
      <c r="E253" s="9"/>
      <c r="F253" s="38">
        <f>ROUND(D253*E253,2)</f>
        <v>0</v>
      </c>
    </row>
    <row r="254" spans="1:6" ht="36">
      <c r="A254" s="19" t="s">
        <v>394</v>
      </c>
      <c r="B254" s="94" t="s">
        <v>386</v>
      </c>
      <c r="C254" s="95" t="s">
        <v>299</v>
      </c>
      <c r="D254" s="6">
        <v>43</v>
      </c>
      <c r="E254" s="9"/>
      <c r="F254" s="38">
        <f>ROUND(D254*E254,2)</f>
        <v>0</v>
      </c>
    </row>
    <row r="255" spans="1:6" ht="36">
      <c r="A255" s="19" t="s">
        <v>395</v>
      </c>
      <c r="B255" s="94" t="s">
        <v>388</v>
      </c>
      <c r="C255" s="95" t="s">
        <v>133</v>
      </c>
      <c r="D255" s="6">
        <v>0.43</v>
      </c>
      <c r="E255" s="9"/>
      <c r="F255" s="38">
        <f>ROUND(D255*E255,2)</f>
        <v>0</v>
      </c>
    </row>
    <row r="256" spans="1:6" ht="16.5" thickBot="1">
      <c r="A256" s="20" t="s">
        <v>8</v>
      </c>
      <c r="B256" s="104" t="str">
        <f>CONCATENATE("Viso (",B252,")")</f>
        <v>Viso (SIJOS TILTAMS NR. 1, 2, 3)</v>
      </c>
      <c r="C256" s="7"/>
      <c r="D256" s="11"/>
      <c r="E256" s="10"/>
      <c r="F256" s="43"/>
    </row>
    <row r="257" spans="1:6" ht="15">
      <c r="A257" s="18" t="s">
        <v>396</v>
      </c>
      <c r="B257" s="5" t="s">
        <v>397</v>
      </c>
      <c r="C257" s="12"/>
      <c r="D257" s="13"/>
      <c r="E257" s="14"/>
      <c r="F257" s="15"/>
    </row>
    <row r="258" spans="1:6" ht="24">
      <c r="A258" s="19" t="s">
        <v>398</v>
      </c>
      <c r="B258" s="94" t="s">
        <v>348</v>
      </c>
      <c r="C258" s="95" t="s">
        <v>72</v>
      </c>
      <c r="D258" s="6">
        <v>6</v>
      </c>
      <c r="E258" s="9"/>
      <c r="F258" s="38">
        <f>ROUND(D258*E258,2)</f>
        <v>0</v>
      </c>
    </row>
    <row r="259" spans="1:6" ht="24">
      <c r="A259" s="19" t="s">
        <v>399</v>
      </c>
      <c r="B259" s="94" t="s">
        <v>350</v>
      </c>
      <c r="C259" s="95" t="s">
        <v>69</v>
      </c>
      <c r="D259" s="6">
        <v>0.75</v>
      </c>
      <c r="E259" s="9"/>
      <c r="F259" s="38">
        <f>ROUND(D259*E259,2)</f>
        <v>0</v>
      </c>
    </row>
    <row r="260" spans="1:6" ht="48">
      <c r="A260" s="19" t="s">
        <v>400</v>
      </c>
      <c r="B260" s="94" t="s">
        <v>352</v>
      </c>
      <c r="C260" s="95" t="s">
        <v>69</v>
      </c>
      <c r="D260" s="6">
        <v>0.75</v>
      </c>
      <c r="E260" s="9"/>
      <c r="F260" s="38">
        <f>ROUND(D260*E260,2)</f>
        <v>0</v>
      </c>
    </row>
    <row r="261" spans="1:6" ht="36">
      <c r="A261" s="19" t="s">
        <v>401</v>
      </c>
      <c r="B261" s="94" t="s">
        <v>354</v>
      </c>
      <c r="C261" s="95" t="s">
        <v>77</v>
      </c>
      <c r="D261" s="6">
        <v>0.176</v>
      </c>
      <c r="E261" s="9"/>
      <c r="F261" s="38">
        <f>ROUND(D261*E261,2)</f>
        <v>0</v>
      </c>
    </row>
    <row r="262" spans="1:6" ht="16.5" thickBot="1">
      <c r="A262" s="20" t="s">
        <v>8</v>
      </c>
      <c r="B262" s="104" t="str">
        <f>CONCATENATE("Viso (",B257,")")</f>
        <v>Viso (TILTO – TAKO ATRAMA)</v>
      </c>
      <c r="C262" s="7"/>
      <c r="D262" s="11"/>
      <c r="E262" s="10"/>
      <c r="F262" s="43"/>
    </row>
    <row r="263" spans="1:6" ht="15">
      <c r="A263" s="18" t="s">
        <v>402</v>
      </c>
      <c r="B263" s="5" t="s">
        <v>397</v>
      </c>
      <c r="C263" s="12"/>
      <c r="D263" s="13"/>
      <c r="E263" s="14"/>
      <c r="F263" s="15"/>
    </row>
    <row r="264" spans="1:6" ht="24">
      <c r="A264" s="19" t="s">
        <v>403</v>
      </c>
      <c r="B264" s="94" t="s">
        <v>348</v>
      </c>
      <c r="C264" s="95" t="s">
        <v>72</v>
      </c>
      <c r="D264" s="6">
        <v>6</v>
      </c>
      <c r="E264" s="9"/>
      <c r="F264" s="38">
        <f>ROUND(D264*E264,2)</f>
        <v>0</v>
      </c>
    </row>
    <row r="265" spans="1:6" ht="24">
      <c r="A265" s="19" t="s">
        <v>404</v>
      </c>
      <c r="B265" s="94" t="s">
        <v>350</v>
      </c>
      <c r="C265" s="95" t="s">
        <v>69</v>
      </c>
      <c r="D265" s="6">
        <v>0.75</v>
      </c>
      <c r="E265" s="9"/>
      <c r="F265" s="38">
        <f>ROUND(D265*E265,2)</f>
        <v>0</v>
      </c>
    </row>
    <row r="266" spans="1:6" ht="48">
      <c r="A266" s="19" t="s">
        <v>405</v>
      </c>
      <c r="B266" s="94" t="s">
        <v>352</v>
      </c>
      <c r="C266" s="95" t="s">
        <v>69</v>
      </c>
      <c r="D266" s="6">
        <v>0.95</v>
      </c>
      <c r="E266" s="9"/>
      <c r="F266" s="38">
        <f>ROUND(D266*E266,2)</f>
        <v>0</v>
      </c>
    </row>
    <row r="267" spans="1:6" ht="36">
      <c r="A267" s="19" t="s">
        <v>406</v>
      </c>
      <c r="B267" s="94" t="s">
        <v>354</v>
      </c>
      <c r="C267" s="95" t="s">
        <v>77</v>
      </c>
      <c r="D267" s="6">
        <v>0.0174</v>
      </c>
      <c r="E267" s="9"/>
      <c r="F267" s="38">
        <f>ROUND(D267*E267,2)</f>
        <v>0</v>
      </c>
    </row>
    <row r="268" spans="1:6" ht="16.5" thickBot="1">
      <c r="A268" s="20" t="s">
        <v>8</v>
      </c>
      <c r="B268" s="104" t="str">
        <f>CONCATENATE("Viso (",B263,")")</f>
        <v>Viso (TILTO – TAKO ATRAMA)</v>
      </c>
      <c r="C268" s="7"/>
      <c r="D268" s="11"/>
      <c r="E268" s="10"/>
      <c r="F268" s="43"/>
    </row>
    <row r="269" spans="1:6" ht="28.5">
      <c r="A269" s="18" t="s">
        <v>407</v>
      </c>
      <c r="B269" s="5" t="s">
        <v>408</v>
      </c>
      <c r="C269" s="12"/>
      <c r="D269" s="13"/>
      <c r="E269" s="14"/>
      <c r="F269" s="15"/>
    </row>
    <row r="270" spans="1:6" ht="24">
      <c r="A270" s="19" t="s">
        <v>409</v>
      </c>
      <c r="B270" s="94" t="s">
        <v>363</v>
      </c>
      <c r="C270" s="95" t="s">
        <v>77</v>
      </c>
      <c r="D270" s="6">
        <v>28.6044</v>
      </c>
      <c r="E270" s="9"/>
      <c r="F270" s="38">
        <f>ROUND(D270*E270,2)</f>
        <v>0</v>
      </c>
    </row>
    <row r="271" spans="1:6" ht="24">
      <c r="A271" s="19" t="s">
        <v>410</v>
      </c>
      <c r="B271" s="94" t="s">
        <v>411</v>
      </c>
      <c r="C271" s="95" t="s">
        <v>77</v>
      </c>
      <c r="D271" s="6">
        <v>0.164</v>
      </c>
      <c r="E271" s="9"/>
      <c r="F271" s="38">
        <f>ROUND(D271*E271,2)</f>
        <v>0</v>
      </c>
    </row>
    <row r="272" spans="1:6" ht="15">
      <c r="A272" s="19" t="s">
        <v>412</v>
      </c>
      <c r="B272" s="94" t="s">
        <v>371</v>
      </c>
      <c r="C272" s="95" t="s">
        <v>77</v>
      </c>
      <c r="D272" s="6">
        <v>9.591</v>
      </c>
      <c r="E272" s="9"/>
      <c r="F272" s="38">
        <f>ROUND(D272*E272,2)</f>
        <v>0</v>
      </c>
    </row>
    <row r="273" spans="1:6" ht="27.75" thickBot="1">
      <c r="A273" s="20" t="s">
        <v>8</v>
      </c>
      <c r="B273" s="104" t="str">
        <f>CONCATENATE("Viso (",B269,")")</f>
        <v>Viso (TAKO IR TILTO NR. 1, 2, 3 DANGOS)</v>
      </c>
      <c r="C273" s="7"/>
      <c r="D273" s="11"/>
      <c r="E273" s="10"/>
      <c r="F273" s="43"/>
    </row>
    <row r="274" spans="1:6" ht="15">
      <c r="A274" s="18" t="s">
        <v>413</v>
      </c>
      <c r="B274" s="5" t="s">
        <v>414</v>
      </c>
      <c r="C274" s="12"/>
      <c r="D274" s="13"/>
      <c r="E274" s="14"/>
      <c r="F274" s="15"/>
    </row>
    <row r="275" spans="1:6" ht="15">
      <c r="A275" s="19" t="s">
        <v>415</v>
      </c>
      <c r="B275" s="94" t="s">
        <v>416</v>
      </c>
      <c r="C275" s="95" t="s">
        <v>200</v>
      </c>
      <c r="D275" s="6">
        <v>2.885</v>
      </c>
      <c r="E275" s="9"/>
      <c r="F275" s="38">
        <f>ROUND(D275*E275,2)</f>
        <v>0</v>
      </c>
    </row>
    <row r="276" spans="1:6" ht="15">
      <c r="A276" s="19" t="s">
        <v>417</v>
      </c>
      <c r="B276" s="94" t="s">
        <v>371</v>
      </c>
      <c r="C276" s="95" t="s">
        <v>77</v>
      </c>
      <c r="D276" s="6">
        <v>3.4244</v>
      </c>
      <c r="E276" s="9"/>
      <c r="F276" s="38">
        <f>ROUND(D276*E276,2)</f>
        <v>0</v>
      </c>
    </row>
    <row r="277" spans="1:6" ht="24">
      <c r="A277" s="19" t="s">
        <v>418</v>
      </c>
      <c r="B277" s="94" t="s">
        <v>419</v>
      </c>
      <c r="C277" s="95" t="s">
        <v>103</v>
      </c>
      <c r="D277" s="6">
        <v>2.885</v>
      </c>
      <c r="E277" s="9"/>
      <c r="F277" s="38">
        <f>ROUND(D277*E277,2)</f>
        <v>0</v>
      </c>
    </row>
    <row r="278" spans="1:6" ht="15">
      <c r="A278" s="19" t="s">
        <v>420</v>
      </c>
      <c r="B278" s="102" t="s">
        <v>371</v>
      </c>
      <c r="C278" s="103" t="s">
        <v>77</v>
      </c>
      <c r="D278" s="54">
        <v>0.5872</v>
      </c>
      <c r="E278" s="55"/>
      <c r="F278" s="56"/>
    </row>
    <row r="279" spans="1:6" ht="16.5" thickBot="1">
      <c r="A279" s="20" t="s">
        <v>8</v>
      </c>
      <c r="B279" s="104" t="str">
        <f>CONCATENATE("Viso (",B274,")")</f>
        <v>Viso (TURĖKLAI)</v>
      </c>
      <c r="C279" s="7"/>
      <c r="D279" s="11"/>
      <c r="E279" s="10"/>
      <c r="F279" s="43"/>
    </row>
    <row r="280" spans="1:6" ht="29.25" thickBot="1">
      <c r="A280" s="105"/>
      <c r="B280" s="106" t="s">
        <v>421</v>
      </c>
      <c r="C280" s="107"/>
      <c r="D280" s="107"/>
      <c r="E280" s="107"/>
      <c r="F280" s="107">
        <f>F220+F226+F233+F242+F245+F251+F256+F262+F279</f>
        <v>0</v>
      </c>
    </row>
    <row r="281" spans="1:6" ht="28.5">
      <c r="A281" s="18" t="s">
        <v>422</v>
      </c>
      <c r="B281" s="5" t="s">
        <v>423</v>
      </c>
      <c r="C281" s="12"/>
      <c r="D281" s="13"/>
      <c r="E281" s="14"/>
      <c r="F281" s="15"/>
    </row>
    <row r="282" spans="1:6" ht="15">
      <c r="A282" s="19" t="s">
        <v>131</v>
      </c>
      <c r="B282" s="94" t="s">
        <v>424</v>
      </c>
      <c r="C282" s="95" t="s">
        <v>425</v>
      </c>
      <c r="D282" s="6">
        <v>55.7</v>
      </c>
      <c r="E282" s="9"/>
      <c r="F282" s="38">
        <f>ROUND(D282*E282,2)</f>
        <v>0</v>
      </c>
    </row>
    <row r="283" spans="1:6" ht="48">
      <c r="A283" s="19" t="s">
        <v>134</v>
      </c>
      <c r="B283" s="94" t="s">
        <v>426</v>
      </c>
      <c r="C283" s="95" t="s">
        <v>163</v>
      </c>
      <c r="D283" s="92">
        <v>0.0066</v>
      </c>
      <c r="E283" s="9"/>
      <c r="F283" s="38">
        <f aca="true" t="shared" si="11" ref="F283:F290">ROUND(D283*E283,2)</f>
        <v>0</v>
      </c>
    </row>
    <row r="284" spans="1:6" ht="36">
      <c r="A284" s="19" t="s">
        <v>136</v>
      </c>
      <c r="B284" s="94" t="s">
        <v>427</v>
      </c>
      <c r="C284" s="95" t="s">
        <v>69</v>
      </c>
      <c r="D284" s="89">
        <v>0.021</v>
      </c>
      <c r="E284" s="9"/>
      <c r="F284" s="38">
        <f t="shared" si="11"/>
        <v>0</v>
      </c>
    </row>
    <row r="285" spans="1:6" ht="24">
      <c r="A285" s="19" t="s">
        <v>138</v>
      </c>
      <c r="B285" s="94" t="s">
        <v>428</v>
      </c>
      <c r="C285" s="95" t="s">
        <v>163</v>
      </c>
      <c r="D285" s="89">
        <v>0.021</v>
      </c>
      <c r="E285" s="9"/>
      <c r="F285" s="38">
        <f t="shared" si="11"/>
        <v>0</v>
      </c>
    </row>
    <row r="286" spans="1:6" ht="15">
      <c r="A286" s="19" t="s">
        <v>429</v>
      </c>
      <c r="B286" s="94" t="s">
        <v>430</v>
      </c>
      <c r="C286" s="95" t="s">
        <v>425</v>
      </c>
      <c r="D286" s="6">
        <v>55.7</v>
      </c>
      <c r="E286" s="9"/>
      <c r="F286" s="38">
        <f t="shared" si="11"/>
        <v>0</v>
      </c>
    </row>
    <row r="287" spans="1:6" ht="36">
      <c r="A287" s="19" t="s">
        <v>431</v>
      </c>
      <c r="B287" s="94" t="s">
        <v>158</v>
      </c>
      <c r="C287" s="95" t="s">
        <v>133</v>
      </c>
      <c r="D287" s="108">
        <v>0.00171</v>
      </c>
      <c r="E287" s="9"/>
      <c r="F287" s="38">
        <f t="shared" si="11"/>
        <v>0</v>
      </c>
    </row>
    <row r="288" spans="1:6" ht="48">
      <c r="A288" s="19" t="s">
        <v>432</v>
      </c>
      <c r="B288" s="94" t="s">
        <v>433</v>
      </c>
      <c r="C288" s="95" t="s">
        <v>133</v>
      </c>
      <c r="D288" s="108">
        <v>0.00171</v>
      </c>
      <c r="E288" s="9"/>
      <c r="F288" s="38">
        <f t="shared" si="11"/>
        <v>0</v>
      </c>
    </row>
    <row r="289" spans="1:6" ht="15">
      <c r="A289" s="19" t="s">
        <v>434</v>
      </c>
      <c r="B289" s="94" t="s">
        <v>435</v>
      </c>
      <c r="C289" s="95" t="s">
        <v>77</v>
      </c>
      <c r="D289" s="92">
        <v>0.2919</v>
      </c>
      <c r="E289" s="9"/>
      <c r="F289" s="38"/>
    </row>
    <row r="290" spans="1:6" ht="24">
      <c r="A290" s="19" t="s">
        <v>436</v>
      </c>
      <c r="B290" s="94" t="s">
        <v>437</v>
      </c>
      <c r="C290" s="95" t="s">
        <v>128</v>
      </c>
      <c r="D290" s="6">
        <v>3</v>
      </c>
      <c r="E290" s="9"/>
      <c r="F290" s="38">
        <f t="shared" si="11"/>
        <v>0</v>
      </c>
    </row>
    <row r="291" spans="1:6" ht="29.25" thickBot="1">
      <c r="A291" s="20" t="s">
        <v>8</v>
      </c>
      <c r="B291" s="4" t="str">
        <f>CONCATENATE("Viso (",B281,")")</f>
        <v>Viso (BENDRASIS INFORMACINIS STENDAS IS-1)</v>
      </c>
      <c r="C291" s="7"/>
      <c r="D291" s="11"/>
      <c r="E291" s="10"/>
      <c r="F291" s="43"/>
    </row>
    <row r="292" spans="1:6" ht="57">
      <c r="A292" s="18" t="s">
        <v>438</v>
      </c>
      <c r="B292" s="5" t="s">
        <v>439</v>
      </c>
      <c r="C292" s="12"/>
      <c r="D292" s="13"/>
      <c r="E292" s="14"/>
      <c r="F292" s="15"/>
    </row>
    <row r="293" spans="1:6" ht="15">
      <c r="A293" s="19" t="s">
        <v>440</v>
      </c>
      <c r="B293" s="90" t="s">
        <v>441</v>
      </c>
      <c r="C293" s="91" t="s">
        <v>425</v>
      </c>
      <c r="D293" s="92">
        <v>41.42</v>
      </c>
      <c r="E293" s="9"/>
      <c r="F293" s="38">
        <f aca="true" t="shared" si="12" ref="F293:F298">ROUND(D293*E293,2)</f>
        <v>0</v>
      </c>
    </row>
    <row r="294" spans="1:6" ht="48">
      <c r="A294" s="19" t="s">
        <v>442</v>
      </c>
      <c r="B294" s="90" t="s">
        <v>426</v>
      </c>
      <c r="C294" s="91" t="s">
        <v>163</v>
      </c>
      <c r="D294" s="108">
        <v>0.03924</v>
      </c>
      <c r="E294" s="9"/>
      <c r="F294" s="38">
        <f t="shared" si="12"/>
        <v>0</v>
      </c>
    </row>
    <row r="295" spans="1:6" ht="36">
      <c r="A295" s="19" t="s">
        <v>443</v>
      </c>
      <c r="B295" s="90" t="s">
        <v>427</v>
      </c>
      <c r="C295" s="91" t="s">
        <v>69</v>
      </c>
      <c r="D295" s="92">
        <v>1.962</v>
      </c>
      <c r="E295" s="9"/>
      <c r="F295" s="38">
        <f t="shared" si="12"/>
        <v>0</v>
      </c>
    </row>
    <row r="296" spans="1:6" ht="24">
      <c r="A296" s="19" t="s">
        <v>444</v>
      </c>
      <c r="B296" s="90" t="s">
        <v>428</v>
      </c>
      <c r="C296" s="91" t="s">
        <v>163</v>
      </c>
      <c r="D296" s="92">
        <v>0.1962</v>
      </c>
      <c r="E296" s="9"/>
      <c r="F296" s="38">
        <f t="shared" si="12"/>
        <v>0</v>
      </c>
    </row>
    <row r="297" spans="1:6" ht="15">
      <c r="A297" s="19" t="s">
        <v>445</v>
      </c>
      <c r="B297" s="90" t="s">
        <v>430</v>
      </c>
      <c r="C297" s="91" t="s">
        <v>425</v>
      </c>
      <c r="D297" s="6">
        <v>41.42</v>
      </c>
      <c r="E297" s="9"/>
      <c r="F297" s="38">
        <f t="shared" si="12"/>
        <v>0</v>
      </c>
    </row>
    <row r="298" spans="1:6" ht="36">
      <c r="A298" s="19" t="s">
        <v>446</v>
      </c>
      <c r="B298" s="90" t="s">
        <v>447</v>
      </c>
      <c r="C298" s="91" t="s">
        <v>128</v>
      </c>
      <c r="D298" s="6">
        <v>109</v>
      </c>
      <c r="E298" s="9"/>
      <c r="F298" s="38">
        <f t="shared" si="12"/>
        <v>0</v>
      </c>
    </row>
    <row r="299" spans="1:6" ht="66" customHeight="1" thickBot="1">
      <c r="A299" s="20" t="s">
        <v>8</v>
      </c>
      <c r="B299" s="4" t="str">
        <f>CONCATENATE("Viso (",B292,")")</f>
        <v>Viso (INFORMACINIS SKULPTŪRŲ, DENDROLOGINĖS IR LAUKO AKMENŲ KOLEKCIJŲ ŽYMEKLIS IZ-1)</v>
      </c>
      <c r="C299" s="7"/>
      <c r="D299" s="11"/>
      <c r="E299" s="10"/>
      <c r="F299" s="43"/>
    </row>
    <row r="300" spans="1:6" ht="15">
      <c r="A300" s="18" t="s">
        <v>448</v>
      </c>
      <c r="B300" s="5" t="s">
        <v>449</v>
      </c>
      <c r="C300" s="12"/>
      <c r="D300" s="13"/>
      <c r="E300" s="14"/>
      <c r="F300" s="15"/>
    </row>
    <row r="301" spans="1:6" ht="15">
      <c r="A301" s="19" t="s">
        <v>147</v>
      </c>
      <c r="B301" s="94" t="s">
        <v>424</v>
      </c>
      <c r="C301" s="95" t="s">
        <v>425</v>
      </c>
      <c r="D301" s="6">
        <v>94.25</v>
      </c>
      <c r="E301" s="9"/>
      <c r="F301" s="38">
        <f>ROUND(D301*E301,2)</f>
        <v>0</v>
      </c>
    </row>
    <row r="302" spans="1:6" ht="48">
      <c r="A302" s="19" t="s">
        <v>149</v>
      </c>
      <c r="B302" s="94" t="s">
        <v>426</v>
      </c>
      <c r="C302" s="95" t="s">
        <v>163</v>
      </c>
      <c r="D302" s="89">
        <v>0.036</v>
      </c>
      <c r="E302" s="9"/>
      <c r="F302" s="38">
        <f aca="true" t="shared" si="13" ref="F302:F307">ROUND(D302*E302,2)</f>
        <v>0</v>
      </c>
    </row>
    <row r="303" spans="1:6" ht="36">
      <c r="A303" s="19" t="s">
        <v>151</v>
      </c>
      <c r="B303" s="94" t="s">
        <v>427</v>
      </c>
      <c r="C303" s="95" t="s">
        <v>69</v>
      </c>
      <c r="D303" s="6">
        <v>1.8</v>
      </c>
      <c r="E303" s="9"/>
      <c r="F303" s="38">
        <f t="shared" si="13"/>
        <v>0</v>
      </c>
    </row>
    <row r="304" spans="1:6" ht="24">
      <c r="A304" s="19" t="s">
        <v>450</v>
      </c>
      <c r="B304" s="94" t="s">
        <v>428</v>
      </c>
      <c r="C304" s="95" t="s">
        <v>163</v>
      </c>
      <c r="D304" s="89">
        <v>0.018</v>
      </c>
      <c r="E304" s="9"/>
      <c r="F304" s="38">
        <f t="shared" si="13"/>
        <v>0</v>
      </c>
    </row>
    <row r="305" spans="1:6" ht="15">
      <c r="A305" s="19" t="s">
        <v>451</v>
      </c>
      <c r="B305" s="94" t="s">
        <v>430</v>
      </c>
      <c r="C305" s="95" t="s">
        <v>425</v>
      </c>
      <c r="D305" s="6">
        <v>94.25</v>
      </c>
      <c r="E305" s="9"/>
      <c r="F305" s="38">
        <f t="shared" si="13"/>
        <v>0</v>
      </c>
    </row>
    <row r="306" spans="1:6" ht="15">
      <c r="A306" s="19" t="s">
        <v>452</v>
      </c>
      <c r="B306" s="94" t="s">
        <v>435</v>
      </c>
      <c r="C306" s="95" t="s">
        <v>77</v>
      </c>
      <c r="D306" s="92">
        <v>0.2375</v>
      </c>
      <c r="E306" s="9"/>
      <c r="F306" s="38">
        <f t="shared" si="13"/>
        <v>0</v>
      </c>
    </row>
    <row r="307" spans="1:6" ht="36">
      <c r="A307" s="19" t="s">
        <v>453</v>
      </c>
      <c r="B307" s="94" t="s">
        <v>454</v>
      </c>
      <c r="C307" s="95" t="s">
        <v>128</v>
      </c>
      <c r="D307" s="6">
        <v>25</v>
      </c>
      <c r="E307" s="9"/>
      <c r="F307" s="38">
        <f t="shared" si="13"/>
        <v>0</v>
      </c>
    </row>
    <row r="308" spans="1:6" ht="16.5" thickBot="1">
      <c r="A308" s="20" t="s">
        <v>8</v>
      </c>
      <c r="B308" s="4" t="str">
        <f>CONCATENATE("Viso (",B300,")")</f>
        <v>Viso (ŽYMEKLIAI IZ-2)</v>
      </c>
      <c r="C308" s="7"/>
      <c r="D308" s="11"/>
      <c r="E308" s="10"/>
      <c r="F308" s="43"/>
    </row>
    <row r="309" spans="1:6" ht="28.5">
      <c r="A309" s="18" t="s">
        <v>455</v>
      </c>
      <c r="B309" s="5" t="s">
        <v>456</v>
      </c>
      <c r="C309" s="12"/>
      <c r="D309" s="13"/>
      <c r="E309" s="14"/>
      <c r="F309" s="15"/>
    </row>
    <row r="310" spans="1:6" ht="15">
      <c r="A310" s="19" t="s">
        <v>155</v>
      </c>
      <c r="B310" s="94" t="s">
        <v>424</v>
      </c>
      <c r="C310" s="95" t="s">
        <v>425</v>
      </c>
      <c r="D310" s="6">
        <v>22.92</v>
      </c>
      <c r="E310" s="9"/>
      <c r="F310" s="38">
        <f>ROUND(D310*E310,2)</f>
        <v>0</v>
      </c>
    </row>
    <row r="311" spans="1:6" ht="48">
      <c r="A311" s="19" t="s">
        <v>157</v>
      </c>
      <c r="B311" s="94" t="s">
        <v>426</v>
      </c>
      <c r="C311" s="95" t="s">
        <v>163</v>
      </c>
      <c r="D311" s="6">
        <v>0.006</v>
      </c>
      <c r="E311" s="9"/>
      <c r="F311" s="38">
        <f aca="true" t="shared" si="14" ref="F311:F318">ROUND(D311*E311,2)</f>
        <v>0</v>
      </c>
    </row>
    <row r="312" spans="1:6" ht="36">
      <c r="A312" s="19" t="s">
        <v>457</v>
      </c>
      <c r="B312" s="94" t="s">
        <v>427</v>
      </c>
      <c r="C312" s="95" t="s">
        <v>69</v>
      </c>
      <c r="D312" s="6">
        <v>0.3</v>
      </c>
      <c r="E312" s="9"/>
      <c r="F312" s="38">
        <f t="shared" si="14"/>
        <v>0</v>
      </c>
    </row>
    <row r="313" spans="1:6" ht="24">
      <c r="A313" s="19" t="s">
        <v>458</v>
      </c>
      <c r="B313" s="94" t="s">
        <v>428</v>
      </c>
      <c r="C313" s="95" t="s">
        <v>163</v>
      </c>
      <c r="D313" s="89">
        <v>0.003</v>
      </c>
      <c r="E313" s="9"/>
      <c r="F313" s="38">
        <f t="shared" si="14"/>
        <v>0</v>
      </c>
    </row>
    <row r="314" spans="1:6" ht="15">
      <c r="A314" s="19" t="s">
        <v>459</v>
      </c>
      <c r="B314" s="94" t="s">
        <v>430</v>
      </c>
      <c r="C314" s="95" t="s">
        <v>425</v>
      </c>
      <c r="D314" s="6">
        <v>22.92</v>
      </c>
      <c r="E314" s="9"/>
      <c r="F314" s="38">
        <f t="shared" si="14"/>
        <v>0</v>
      </c>
    </row>
    <row r="315" spans="1:6" ht="36">
      <c r="A315" s="19" t="s">
        <v>460</v>
      </c>
      <c r="B315" s="94" t="s">
        <v>158</v>
      </c>
      <c r="C315" s="95" t="s">
        <v>133</v>
      </c>
      <c r="D315" s="92">
        <v>0.00342</v>
      </c>
      <c r="E315" s="9"/>
      <c r="F315" s="38">
        <f t="shared" si="14"/>
        <v>0</v>
      </c>
    </row>
    <row r="316" spans="1:6" ht="48">
      <c r="A316" s="19" t="s">
        <v>461</v>
      </c>
      <c r="B316" s="94" t="s">
        <v>433</v>
      </c>
      <c r="C316" s="95" t="s">
        <v>133</v>
      </c>
      <c r="D316" s="92">
        <v>0.00342</v>
      </c>
      <c r="E316" s="9"/>
      <c r="F316" s="38">
        <f t="shared" si="14"/>
        <v>0</v>
      </c>
    </row>
    <row r="317" spans="1:6" ht="15">
      <c r="A317" s="19" t="s">
        <v>462</v>
      </c>
      <c r="B317" s="94" t="s">
        <v>435</v>
      </c>
      <c r="C317" s="95" t="s">
        <v>77</v>
      </c>
      <c r="D317" s="6">
        <v>0.0855</v>
      </c>
      <c r="E317" s="9"/>
      <c r="F317" s="38">
        <f t="shared" si="14"/>
        <v>0</v>
      </c>
    </row>
    <row r="318" spans="1:6" ht="36">
      <c r="A318" s="19" t="s">
        <v>463</v>
      </c>
      <c r="B318" s="94" t="s">
        <v>464</v>
      </c>
      <c r="C318" s="95" t="s">
        <v>128</v>
      </c>
      <c r="D318" s="6">
        <v>3</v>
      </c>
      <c r="E318" s="9"/>
      <c r="F318" s="38">
        <f t="shared" si="14"/>
        <v>0</v>
      </c>
    </row>
    <row r="319" spans="1:6" ht="43.5" thickBot="1">
      <c r="A319" s="20" t="s">
        <v>8</v>
      </c>
      <c r="B319" s="4" t="str">
        <f>CONCATENATE("Viso (",B309,")")</f>
        <v>Viso (OBJEKTINIAI INFORMACINIAI STENDAI IS-2)</v>
      </c>
      <c r="C319" s="7"/>
      <c r="D319" s="11"/>
      <c r="E319" s="10"/>
      <c r="F319" s="43"/>
    </row>
    <row r="320" spans="1:6" ht="42.75">
      <c r="A320" s="18" t="s">
        <v>465</v>
      </c>
      <c r="B320" s="5" t="s">
        <v>466</v>
      </c>
      <c r="C320" s="12"/>
      <c r="D320" s="13"/>
      <c r="E320" s="14"/>
      <c r="F320" s="15"/>
    </row>
    <row r="321" spans="1:6" ht="15">
      <c r="A321" s="19" t="s">
        <v>161</v>
      </c>
      <c r="B321" s="94" t="s">
        <v>424</v>
      </c>
      <c r="C321" s="95" t="s">
        <v>425</v>
      </c>
      <c r="D321" s="6">
        <v>15.28</v>
      </c>
      <c r="E321" s="9"/>
      <c r="F321" s="38">
        <f>ROUND(D321*E321,2)</f>
        <v>0</v>
      </c>
    </row>
    <row r="322" spans="1:6" ht="48">
      <c r="A322" s="19" t="s">
        <v>164</v>
      </c>
      <c r="B322" s="94" t="s">
        <v>426</v>
      </c>
      <c r="C322" s="95" t="s">
        <v>163</v>
      </c>
      <c r="D322" s="89">
        <v>0.004</v>
      </c>
      <c r="E322" s="9"/>
      <c r="F322" s="38">
        <f aca="true" t="shared" si="15" ref="F322:F329">ROUND(D322*E322,2)</f>
        <v>0</v>
      </c>
    </row>
    <row r="323" spans="1:6" ht="36">
      <c r="A323" s="19" t="s">
        <v>167</v>
      </c>
      <c r="B323" s="94" t="s">
        <v>427</v>
      </c>
      <c r="C323" s="95" t="s">
        <v>69</v>
      </c>
      <c r="D323" s="6">
        <v>0.2</v>
      </c>
      <c r="E323" s="9"/>
      <c r="F323" s="38">
        <f t="shared" si="15"/>
        <v>0</v>
      </c>
    </row>
    <row r="324" spans="1:6" ht="24">
      <c r="A324" s="19" t="s">
        <v>467</v>
      </c>
      <c r="B324" s="94" t="s">
        <v>428</v>
      </c>
      <c r="C324" s="95" t="s">
        <v>163</v>
      </c>
      <c r="D324" s="89">
        <v>0.002</v>
      </c>
      <c r="E324" s="9"/>
      <c r="F324" s="38">
        <f t="shared" si="15"/>
        <v>0</v>
      </c>
    </row>
    <row r="325" spans="1:6" ht="15">
      <c r="A325" s="19" t="s">
        <v>468</v>
      </c>
      <c r="B325" s="94" t="s">
        <v>430</v>
      </c>
      <c r="C325" s="95" t="s">
        <v>425</v>
      </c>
      <c r="D325" s="6">
        <v>15.28</v>
      </c>
      <c r="E325" s="9"/>
      <c r="F325" s="38">
        <f t="shared" si="15"/>
        <v>0</v>
      </c>
    </row>
    <row r="326" spans="1:6" ht="36">
      <c r="A326" s="19" t="s">
        <v>469</v>
      </c>
      <c r="B326" s="94" t="s">
        <v>158</v>
      </c>
      <c r="C326" s="95" t="s">
        <v>133</v>
      </c>
      <c r="D326" s="92">
        <v>0.00343</v>
      </c>
      <c r="E326" s="9"/>
      <c r="F326" s="38">
        <f t="shared" si="15"/>
        <v>0</v>
      </c>
    </row>
    <row r="327" spans="1:6" ht="48">
      <c r="A327" s="19" t="s">
        <v>470</v>
      </c>
      <c r="B327" s="94" t="s">
        <v>433</v>
      </c>
      <c r="C327" s="95" t="s">
        <v>133</v>
      </c>
      <c r="D327" s="92">
        <v>0.00342</v>
      </c>
      <c r="E327" s="9"/>
      <c r="F327" s="38">
        <f t="shared" si="15"/>
        <v>0</v>
      </c>
    </row>
    <row r="328" spans="1:6" ht="15">
      <c r="A328" s="19" t="s">
        <v>471</v>
      </c>
      <c r="B328" s="94" t="s">
        <v>435</v>
      </c>
      <c r="C328" s="95" t="s">
        <v>77</v>
      </c>
      <c r="D328" s="6">
        <v>0.057</v>
      </c>
      <c r="E328" s="9"/>
      <c r="F328" s="38">
        <f t="shared" si="15"/>
        <v>0</v>
      </c>
    </row>
    <row r="329" spans="1:6" ht="36">
      <c r="A329" s="19" t="s">
        <v>472</v>
      </c>
      <c r="B329" s="94" t="s">
        <v>464</v>
      </c>
      <c r="C329" s="95" t="s">
        <v>128</v>
      </c>
      <c r="D329" s="6">
        <v>2</v>
      </c>
      <c r="E329" s="9"/>
      <c r="F329" s="38">
        <f t="shared" si="15"/>
        <v>0</v>
      </c>
    </row>
    <row r="330" spans="1:6" ht="43.5" thickBot="1">
      <c r="A330" s="20" t="s">
        <v>8</v>
      </c>
      <c r="B330" s="4" t="str">
        <f>CONCATENATE("Viso (",B320,")")</f>
        <v>Viso (OBJEKTINIAI INFORMACINIAI STENDAI IS-2 (I))</v>
      </c>
      <c r="C330" s="7"/>
      <c r="D330" s="11"/>
      <c r="E330" s="10"/>
      <c r="F330" s="43"/>
    </row>
    <row r="331" spans="1:6" ht="28.5">
      <c r="A331" s="18" t="s">
        <v>473</v>
      </c>
      <c r="B331" s="5" t="s">
        <v>474</v>
      </c>
      <c r="C331" s="12"/>
      <c r="D331" s="13"/>
      <c r="E331" s="14"/>
      <c r="F331" s="15"/>
    </row>
    <row r="332" spans="1:6" ht="15">
      <c r="A332" s="19" t="s">
        <v>170</v>
      </c>
      <c r="B332" s="90" t="s">
        <v>424</v>
      </c>
      <c r="C332" s="91" t="s">
        <v>425</v>
      </c>
      <c r="D332" s="92">
        <v>20.7</v>
      </c>
      <c r="E332" s="9"/>
      <c r="F332" s="38">
        <f aca="true" t="shared" si="16" ref="F332:F338">ROUND(D332*E332,2)</f>
        <v>0</v>
      </c>
    </row>
    <row r="333" spans="1:6" ht="48">
      <c r="A333" s="19" t="s">
        <v>172</v>
      </c>
      <c r="B333" s="90" t="s">
        <v>426</v>
      </c>
      <c r="C333" s="91" t="s">
        <v>163</v>
      </c>
      <c r="D333" s="108">
        <v>0.01296</v>
      </c>
      <c r="E333" s="9"/>
      <c r="F333" s="38">
        <f t="shared" si="16"/>
        <v>0</v>
      </c>
    </row>
    <row r="334" spans="1:6" ht="36">
      <c r="A334" s="19" t="s">
        <v>174</v>
      </c>
      <c r="B334" s="90" t="s">
        <v>427</v>
      </c>
      <c r="C334" s="91" t="s">
        <v>69</v>
      </c>
      <c r="D334" s="92">
        <v>0.648</v>
      </c>
      <c r="E334" s="9"/>
      <c r="F334" s="38">
        <f t="shared" si="16"/>
        <v>0</v>
      </c>
    </row>
    <row r="335" spans="1:6" ht="24">
      <c r="A335" s="19" t="s">
        <v>176</v>
      </c>
      <c r="B335" s="90" t="s">
        <v>428</v>
      </c>
      <c r="C335" s="91" t="s">
        <v>163</v>
      </c>
      <c r="D335" s="92">
        <v>0.00648</v>
      </c>
      <c r="E335" s="9"/>
      <c r="F335" s="38">
        <f t="shared" si="16"/>
        <v>0</v>
      </c>
    </row>
    <row r="336" spans="1:6" ht="15">
      <c r="A336" s="19" t="s">
        <v>178</v>
      </c>
      <c r="B336" s="90" t="s">
        <v>430</v>
      </c>
      <c r="C336" s="91" t="s">
        <v>425</v>
      </c>
      <c r="D336" s="6">
        <v>20.7</v>
      </c>
      <c r="E336" s="9"/>
      <c r="F336" s="38">
        <f t="shared" si="16"/>
        <v>0</v>
      </c>
    </row>
    <row r="337" spans="1:6" ht="15">
      <c r="A337" s="19" t="s">
        <v>180</v>
      </c>
      <c r="B337" s="90" t="s">
        <v>475</v>
      </c>
      <c r="C337" s="91" t="s">
        <v>77</v>
      </c>
      <c r="D337" s="6">
        <v>0.0792</v>
      </c>
      <c r="E337" s="9"/>
      <c r="F337" s="38">
        <f t="shared" si="16"/>
        <v>0</v>
      </c>
    </row>
    <row r="338" spans="1:6" ht="24">
      <c r="A338" s="19" t="s">
        <v>182</v>
      </c>
      <c r="B338" s="90" t="s">
        <v>476</v>
      </c>
      <c r="C338" s="91" t="s">
        <v>299</v>
      </c>
      <c r="D338" s="6">
        <v>1.98</v>
      </c>
      <c r="E338" s="9"/>
      <c r="F338" s="38">
        <f t="shared" si="16"/>
        <v>0</v>
      </c>
    </row>
    <row r="339" spans="1:6" ht="29.25" thickBot="1">
      <c r="A339" s="20" t="s">
        <v>8</v>
      </c>
      <c r="B339" s="4" t="str">
        <f>CONCATENATE("Viso (",B331,")")</f>
        <v>Viso (KRYPČIŲ ŽYMEKLIAI KZ (18 VNT))</v>
      </c>
      <c r="C339" s="7"/>
      <c r="D339" s="11"/>
      <c r="E339" s="10"/>
      <c r="F339" s="43"/>
    </row>
    <row r="340" spans="1:6" ht="36">
      <c r="A340" s="18" t="s">
        <v>477</v>
      </c>
      <c r="B340" s="109" t="s">
        <v>478</v>
      </c>
      <c r="C340" s="12"/>
      <c r="D340" s="13"/>
      <c r="E340" s="14"/>
      <c r="F340" s="15"/>
    </row>
    <row r="341" spans="1:6" ht="15">
      <c r="A341" s="19" t="s">
        <v>479</v>
      </c>
      <c r="B341" s="90" t="s">
        <v>424</v>
      </c>
      <c r="C341" s="91" t="s">
        <v>425</v>
      </c>
      <c r="D341" s="92">
        <v>4.18</v>
      </c>
      <c r="E341" s="9"/>
      <c r="F341" s="38">
        <f aca="true" t="shared" si="17" ref="F341:F347">ROUND(D341*E341,2)</f>
        <v>0</v>
      </c>
    </row>
    <row r="342" spans="1:6" ht="48">
      <c r="A342" s="19" t="s">
        <v>480</v>
      </c>
      <c r="B342" s="90" t="s">
        <v>426</v>
      </c>
      <c r="C342" s="91" t="s">
        <v>163</v>
      </c>
      <c r="D342" s="108">
        <v>0.00396</v>
      </c>
      <c r="E342" s="9"/>
      <c r="F342" s="38">
        <f t="shared" si="17"/>
        <v>0</v>
      </c>
    </row>
    <row r="343" spans="1:6" ht="36">
      <c r="A343" s="19" t="s">
        <v>481</v>
      </c>
      <c r="B343" s="90" t="s">
        <v>427</v>
      </c>
      <c r="C343" s="91" t="s">
        <v>69</v>
      </c>
      <c r="D343" s="92">
        <v>0.198</v>
      </c>
      <c r="E343" s="9"/>
      <c r="F343" s="38">
        <f t="shared" si="17"/>
        <v>0</v>
      </c>
    </row>
    <row r="344" spans="1:6" ht="24">
      <c r="A344" s="19" t="s">
        <v>482</v>
      </c>
      <c r="B344" s="90" t="s">
        <v>428</v>
      </c>
      <c r="C344" s="91" t="s">
        <v>163</v>
      </c>
      <c r="D344" s="92">
        <v>0.00198</v>
      </c>
      <c r="E344" s="9"/>
      <c r="F344" s="38">
        <f t="shared" si="17"/>
        <v>0</v>
      </c>
    </row>
    <row r="345" spans="1:6" ht="15">
      <c r="A345" s="19" t="s">
        <v>483</v>
      </c>
      <c r="B345" s="90" t="s">
        <v>430</v>
      </c>
      <c r="C345" s="91" t="s">
        <v>425</v>
      </c>
      <c r="D345" s="6">
        <v>4.18</v>
      </c>
      <c r="E345" s="9"/>
      <c r="F345" s="38">
        <f t="shared" si="17"/>
        <v>0</v>
      </c>
    </row>
    <row r="346" spans="1:6" ht="24">
      <c r="A346" s="19" t="s">
        <v>484</v>
      </c>
      <c r="B346" s="90" t="s">
        <v>485</v>
      </c>
      <c r="C346" s="91" t="s">
        <v>128</v>
      </c>
      <c r="D346" s="6">
        <v>11</v>
      </c>
      <c r="E346" s="9"/>
      <c r="F346" s="38">
        <f t="shared" si="17"/>
        <v>0</v>
      </c>
    </row>
    <row r="347" spans="1:6" ht="24">
      <c r="A347" s="19" t="s">
        <v>486</v>
      </c>
      <c r="B347" s="90" t="s">
        <v>487</v>
      </c>
      <c r="C347" s="91" t="s">
        <v>488</v>
      </c>
      <c r="D347" s="6">
        <v>11</v>
      </c>
      <c r="E347" s="9"/>
      <c r="F347" s="38">
        <f t="shared" si="17"/>
        <v>0</v>
      </c>
    </row>
    <row r="348" spans="1:6" ht="36.75" thickBot="1">
      <c r="A348" s="20" t="s">
        <v>8</v>
      </c>
      <c r="B348" s="110" t="str">
        <f>CONCATENATE("Viso (",B340,")")</f>
        <v>Viso (INFORMACINIŲ SKULPTŪRŲ, DENDROLOGINĖS IR LAUKO AKMENŲ KOLEKCIJŲ ŽYMEKLIS IZ-1 (11 VNT))</v>
      </c>
      <c r="C348" s="7"/>
      <c r="D348" s="11"/>
      <c r="E348" s="10"/>
      <c r="F348" s="43"/>
    </row>
    <row r="349" spans="1:6" ht="28.5">
      <c r="A349" s="18" t="s">
        <v>489</v>
      </c>
      <c r="B349" s="5" t="s">
        <v>490</v>
      </c>
      <c r="C349" s="12"/>
      <c r="D349" s="13"/>
      <c r="E349" s="14"/>
      <c r="F349" s="15"/>
    </row>
    <row r="350" spans="1:6" ht="15">
      <c r="A350" s="19" t="s">
        <v>491</v>
      </c>
      <c r="B350" s="94" t="s">
        <v>424</v>
      </c>
      <c r="C350" s="95" t="s">
        <v>425</v>
      </c>
      <c r="D350" s="6">
        <v>32.2</v>
      </c>
      <c r="E350" s="9"/>
      <c r="F350" s="38">
        <f>ROUND(D350*E350,2)</f>
        <v>0</v>
      </c>
    </row>
    <row r="351" spans="1:6" ht="48">
      <c r="A351" s="19" t="s">
        <v>492</v>
      </c>
      <c r="B351" s="94" t="s">
        <v>426</v>
      </c>
      <c r="C351" s="95" t="s">
        <v>163</v>
      </c>
      <c r="D351" s="89">
        <v>0.02</v>
      </c>
      <c r="E351" s="9"/>
      <c r="F351" s="38">
        <f aca="true" t="shared" si="18" ref="F351:F356">ROUND(D351*E351,2)</f>
        <v>0</v>
      </c>
    </row>
    <row r="352" spans="1:6" ht="36">
      <c r="A352" s="19" t="s">
        <v>493</v>
      </c>
      <c r="B352" s="94" t="s">
        <v>427</v>
      </c>
      <c r="C352" s="95" t="s">
        <v>69</v>
      </c>
      <c r="D352" s="6">
        <v>1</v>
      </c>
      <c r="E352" s="9"/>
      <c r="F352" s="38">
        <f t="shared" si="18"/>
        <v>0</v>
      </c>
    </row>
    <row r="353" spans="1:6" ht="24">
      <c r="A353" s="19" t="s">
        <v>494</v>
      </c>
      <c r="B353" s="94" t="s">
        <v>428</v>
      </c>
      <c r="C353" s="95" t="s">
        <v>163</v>
      </c>
      <c r="D353" s="89">
        <v>0.01</v>
      </c>
      <c r="E353" s="9"/>
      <c r="F353" s="38">
        <f t="shared" si="18"/>
        <v>0</v>
      </c>
    </row>
    <row r="354" spans="1:6" ht="15">
      <c r="A354" s="19" t="s">
        <v>495</v>
      </c>
      <c r="B354" s="94" t="s">
        <v>430</v>
      </c>
      <c r="C354" s="95" t="s">
        <v>425</v>
      </c>
      <c r="D354" s="6">
        <v>32.2</v>
      </c>
      <c r="E354" s="9"/>
      <c r="F354" s="38">
        <f t="shared" si="18"/>
        <v>0</v>
      </c>
    </row>
    <row r="355" spans="1:6" ht="15">
      <c r="A355" s="19" t="s">
        <v>496</v>
      </c>
      <c r="B355" s="94" t="s">
        <v>435</v>
      </c>
      <c r="C355" s="95" t="s">
        <v>77</v>
      </c>
      <c r="D355" s="92">
        <v>0.1232</v>
      </c>
      <c r="E355" s="9"/>
      <c r="F355" s="38">
        <f t="shared" si="18"/>
        <v>0</v>
      </c>
    </row>
    <row r="356" spans="1:6" ht="36">
      <c r="A356" s="19" t="s">
        <v>497</v>
      </c>
      <c r="B356" s="94" t="s">
        <v>454</v>
      </c>
      <c r="C356" s="95" t="s">
        <v>128</v>
      </c>
      <c r="D356" s="6">
        <v>28</v>
      </c>
      <c r="E356" s="9"/>
      <c r="F356" s="38">
        <f t="shared" si="18"/>
        <v>0</v>
      </c>
    </row>
    <row r="357" spans="1:6" ht="27" customHeight="1" thickBot="1">
      <c r="A357" s="20" t="s">
        <v>8</v>
      </c>
      <c r="B357" s="4" t="str">
        <f>CONCATENATE("Viso (",B349,")")</f>
        <v>Viso (KRYPČIŲ ŽYMEKLIAI KZ (28 VNT))</v>
      </c>
      <c r="C357" s="7"/>
      <c r="D357" s="11"/>
      <c r="E357" s="10"/>
      <c r="F357" s="43"/>
    </row>
    <row r="358" spans="1:6" ht="24">
      <c r="A358" s="18" t="s">
        <v>498</v>
      </c>
      <c r="B358" s="109" t="s">
        <v>499</v>
      </c>
      <c r="C358" s="12"/>
      <c r="D358" s="13"/>
      <c r="E358" s="14"/>
      <c r="F358" s="15"/>
    </row>
    <row r="359" spans="1:6" ht="15">
      <c r="A359" s="19" t="s">
        <v>500</v>
      </c>
      <c r="B359" s="90" t="s">
        <v>424</v>
      </c>
      <c r="C359" s="91" t="s">
        <v>425</v>
      </c>
      <c r="D359" s="92">
        <v>37.18</v>
      </c>
      <c r="E359" s="9"/>
      <c r="F359" s="38">
        <f aca="true" t="shared" si="19" ref="F359:F367">ROUND(D359*E359,2)</f>
        <v>0</v>
      </c>
    </row>
    <row r="360" spans="1:6" ht="48">
      <c r="A360" s="19" t="s">
        <v>501</v>
      </c>
      <c r="B360" s="90" t="s">
        <v>426</v>
      </c>
      <c r="C360" s="91" t="s">
        <v>163</v>
      </c>
      <c r="D360" s="108">
        <v>0.0044</v>
      </c>
      <c r="E360" s="9"/>
      <c r="F360" s="38">
        <f t="shared" si="19"/>
        <v>0</v>
      </c>
    </row>
    <row r="361" spans="1:6" ht="36">
      <c r="A361" s="19" t="s">
        <v>502</v>
      </c>
      <c r="B361" s="90" t="s">
        <v>427</v>
      </c>
      <c r="C361" s="91" t="s">
        <v>69</v>
      </c>
      <c r="D361" s="92">
        <v>0.014</v>
      </c>
      <c r="E361" s="9"/>
      <c r="F361" s="38">
        <f t="shared" si="19"/>
        <v>0</v>
      </c>
    </row>
    <row r="362" spans="1:6" ht="24">
      <c r="A362" s="19" t="s">
        <v>503</v>
      </c>
      <c r="B362" s="90" t="s">
        <v>428</v>
      </c>
      <c r="C362" s="91" t="s">
        <v>163</v>
      </c>
      <c r="D362" s="92">
        <v>0.014</v>
      </c>
      <c r="E362" s="9"/>
      <c r="F362" s="38">
        <f t="shared" si="19"/>
        <v>0</v>
      </c>
    </row>
    <row r="363" spans="1:6" ht="15">
      <c r="A363" s="19" t="s">
        <v>504</v>
      </c>
      <c r="B363" s="90" t="s">
        <v>430</v>
      </c>
      <c r="C363" s="91" t="s">
        <v>425</v>
      </c>
      <c r="D363" s="6">
        <v>37.18</v>
      </c>
      <c r="E363" s="9"/>
      <c r="F363" s="38">
        <f t="shared" si="19"/>
        <v>0</v>
      </c>
    </row>
    <row r="364" spans="1:6" ht="36">
      <c r="A364" s="19" t="s">
        <v>505</v>
      </c>
      <c r="B364" s="90" t="s">
        <v>158</v>
      </c>
      <c r="C364" s="91" t="s">
        <v>45</v>
      </c>
      <c r="D364" s="92">
        <v>0.00114</v>
      </c>
      <c r="E364" s="9"/>
      <c r="F364" s="38">
        <f t="shared" si="19"/>
        <v>0</v>
      </c>
    </row>
    <row r="365" spans="1:6" ht="36">
      <c r="A365" s="19" t="s">
        <v>506</v>
      </c>
      <c r="B365" s="90" t="s">
        <v>507</v>
      </c>
      <c r="C365" s="91" t="s">
        <v>45</v>
      </c>
      <c r="D365" s="92">
        <v>0.00114</v>
      </c>
      <c r="E365" s="9"/>
      <c r="F365" s="38">
        <f t="shared" si="19"/>
        <v>0</v>
      </c>
    </row>
    <row r="366" spans="1:6" ht="15">
      <c r="A366" s="19" t="s">
        <v>508</v>
      </c>
      <c r="B366" s="111" t="s">
        <v>475</v>
      </c>
      <c r="C366" s="112" t="s">
        <v>77</v>
      </c>
      <c r="D366" s="113">
        <v>0.19266</v>
      </c>
      <c r="E366" s="55"/>
      <c r="F366" s="56">
        <f t="shared" si="19"/>
        <v>0</v>
      </c>
    </row>
    <row r="367" spans="1:6" ht="36">
      <c r="A367" s="19" t="s">
        <v>509</v>
      </c>
      <c r="B367" s="111" t="s">
        <v>510</v>
      </c>
      <c r="C367" s="112" t="s">
        <v>128</v>
      </c>
      <c r="D367" s="113">
        <v>2</v>
      </c>
      <c r="E367" s="55"/>
      <c r="F367" s="56">
        <f t="shared" si="19"/>
        <v>0</v>
      </c>
    </row>
    <row r="368" spans="1:6" ht="24.75" thickBot="1">
      <c r="A368" s="20" t="s">
        <v>8</v>
      </c>
      <c r="B368" s="110" t="str">
        <f>CONCATENATE("Viso (",B358,")")</f>
        <v>Viso (BENDRASIS INFORMACINIS STENDAS IS-1 (2 VNT))</v>
      </c>
      <c r="C368" s="7"/>
      <c r="D368" s="11"/>
      <c r="E368" s="10"/>
      <c r="F368" s="43"/>
    </row>
    <row r="369" spans="1:6" ht="16.5" thickBot="1">
      <c r="A369" s="48" t="s">
        <v>511</v>
      </c>
      <c r="B369" s="49" t="s">
        <v>512</v>
      </c>
      <c r="C369" s="50"/>
      <c r="D369" s="50"/>
      <c r="E369" s="50"/>
      <c r="F369" s="51"/>
    </row>
    <row r="370" spans="1:6" ht="28.5">
      <c r="A370" s="18" t="s">
        <v>513</v>
      </c>
      <c r="B370" s="5" t="s">
        <v>42</v>
      </c>
      <c r="C370" s="12"/>
      <c r="D370" s="13"/>
      <c r="E370" s="14"/>
      <c r="F370" s="15"/>
    </row>
    <row r="371" spans="1:6" ht="38.25">
      <c r="A371" s="19" t="s">
        <v>514</v>
      </c>
      <c r="B371" s="3" t="s">
        <v>44</v>
      </c>
      <c r="C371" s="8" t="s">
        <v>45</v>
      </c>
      <c r="D371" s="6">
        <v>1.04</v>
      </c>
      <c r="E371" s="9"/>
      <c r="F371" s="38">
        <f>ROUND(D371*E371,2)</f>
        <v>0</v>
      </c>
    </row>
    <row r="372" spans="1:6" ht="38.25">
      <c r="A372" s="19" t="s">
        <v>515</v>
      </c>
      <c r="B372" s="3" t="s">
        <v>47</v>
      </c>
      <c r="C372" s="8" t="s">
        <v>45</v>
      </c>
      <c r="D372" s="6">
        <v>0.9</v>
      </c>
      <c r="E372" s="9"/>
      <c r="F372" s="38">
        <f>ROUND(D372*E372,2)</f>
        <v>0</v>
      </c>
    </row>
    <row r="373" spans="1:6" ht="25.5">
      <c r="A373" s="19" t="s">
        <v>516</v>
      </c>
      <c r="B373" s="3" t="s">
        <v>49</v>
      </c>
      <c r="C373" s="8" t="s">
        <v>45</v>
      </c>
      <c r="D373" s="6">
        <v>5.1</v>
      </c>
      <c r="E373" s="9"/>
      <c r="F373" s="38">
        <f>ROUND(D373*E373,2)</f>
        <v>0</v>
      </c>
    </row>
    <row r="374" spans="1:6" ht="25.5">
      <c r="A374" s="19" t="s">
        <v>517</v>
      </c>
      <c r="B374" s="3" t="s">
        <v>51</v>
      </c>
      <c r="C374" s="8" t="s">
        <v>52</v>
      </c>
      <c r="D374" s="6">
        <v>51</v>
      </c>
      <c r="E374" s="9"/>
      <c r="F374" s="38">
        <f>ROUND(D374*E374,2)</f>
        <v>0</v>
      </c>
    </row>
    <row r="375" spans="1:6" ht="29.25" thickBot="1">
      <c r="A375" s="20" t="s">
        <v>8</v>
      </c>
      <c r="B375" s="4" t="str">
        <f>CONCATENATE("Viso (",B370,")")</f>
        <v>Viso (BETONINĖS TRINKELĖS (PILKOS))</v>
      </c>
      <c r="C375" s="7"/>
      <c r="D375" s="11"/>
      <c r="E375" s="10"/>
      <c r="F375" s="43"/>
    </row>
    <row r="376" spans="1:6" ht="28.5">
      <c r="A376" s="18" t="s">
        <v>518</v>
      </c>
      <c r="B376" s="5" t="s">
        <v>519</v>
      </c>
      <c r="C376" s="12"/>
      <c r="D376" s="13"/>
      <c r="E376" s="14"/>
      <c r="F376" s="15"/>
    </row>
    <row r="377" spans="1:6" ht="38.25">
      <c r="A377" s="19" t="s">
        <v>520</v>
      </c>
      <c r="B377" s="3" t="s">
        <v>44</v>
      </c>
      <c r="C377" s="8" t="s">
        <v>45</v>
      </c>
      <c r="D377" s="6">
        <v>18.1</v>
      </c>
      <c r="E377" s="9"/>
      <c r="F377" s="38">
        <f>ROUND(D377*E377,2)</f>
        <v>0</v>
      </c>
    </row>
    <row r="378" spans="1:6" ht="38.25">
      <c r="A378" s="19" t="s">
        <v>521</v>
      </c>
      <c r="B378" s="3" t="s">
        <v>56</v>
      </c>
      <c r="C378" s="8" t="s">
        <v>45</v>
      </c>
      <c r="D378" s="6">
        <v>18.1</v>
      </c>
      <c r="E378" s="9"/>
      <c r="F378" s="38">
        <f>ROUND(D378*E378,2)</f>
        <v>0</v>
      </c>
    </row>
    <row r="379" spans="1:6" ht="25.5">
      <c r="A379" s="19" t="s">
        <v>522</v>
      </c>
      <c r="B379" s="22" t="s">
        <v>58</v>
      </c>
      <c r="C379" s="8" t="s">
        <v>45</v>
      </c>
      <c r="D379" s="6">
        <v>18.1</v>
      </c>
      <c r="E379" s="9"/>
      <c r="F379" s="38">
        <f>ROUND(D379*E379,2)</f>
        <v>0</v>
      </c>
    </row>
    <row r="380" spans="1:6" ht="25.5">
      <c r="A380" s="19" t="s">
        <v>523</v>
      </c>
      <c r="B380" s="22" t="s">
        <v>524</v>
      </c>
      <c r="C380" s="23" t="s">
        <v>45</v>
      </c>
      <c r="D380" s="6">
        <v>7.1</v>
      </c>
      <c r="E380" s="9"/>
      <c r="F380" s="38">
        <f>ROUND(D380*E380,2)</f>
        <v>0</v>
      </c>
    </row>
    <row r="381" spans="1:6" ht="36">
      <c r="A381" s="19" t="s">
        <v>525</v>
      </c>
      <c r="B381" s="90" t="s">
        <v>507</v>
      </c>
      <c r="C381" s="23" t="s">
        <v>45</v>
      </c>
      <c r="D381" s="6">
        <v>7.1</v>
      </c>
      <c r="E381" s="9"/>
      <c r="F381" s="38">
        <f>ROUND(D381*E381,2)</f>
        <v>0</v>
      </c>
    </row>
    <row r="382" spans="1:6" ht="29.25" thickBot="1">
      <c r="A382" s="20"/>
      <c r="B382" s="4" t="str">
        <f>CONCATENATE("Viso (",B376,")")</f>
        <v>Viso (GRANITO ATSIJŲ SU AKMENŲ PAKRAŠČIU DANGA)</v>
      </c>
      <c r="C382" s="7"/>
      <c r="D382" s="11"/>
      <c r="E382" s="10"/>
      <c r="F382" s="43"/>
    </row>
    <row r="383" spans="1:6" ht="15">
      <c r="A383" s="18" t="s">
        <v>526</v>
      </c>
      <c r="B383" s="5" t="s">
        <v>59</v>
      </c>
      <c r="C383" s="12"/>
      <c r="D383" s="13"/>
      <c r="E383" s="14"/>
      <c r="F383" s="15"/>
    </row>
    <row r="384" spans="1:6" ht="38.25">
      <c r="A384" s="19" t="s">
        <v>527</v>
      </c>
      <c r="B384" s="3" t="s">
        <v>61</v>
      </c>
      <c r="C384" s="8" t="s">
        <v>62</v>
      </c>
      <c r="D384" s="6">
        <v>0.35</v>
      </c>
      <c r="E384" s="9"/>
      <c r="F384" s="38">
        <f aca="true" t="shared" si="20" ref="F384:F390">ROUND(D384*E384,2)</f>
        <v>0</v>
      </c>
    </row>
    <row r="385" spans="1:6" ht="25.5">
      <c r="A385" s="19" t="s">
        <v>528</v>
      </c>
      <c r="B385" s="3" t="s">
        <v>64</v>
      </c>
      <c r="C385" s="8" t="s">
        <v>45</v>
      </c>
      <c r="D385" s="6">
        <v>1.2</v>
      </c>
      <c r="E385" s="9"/>
      <c r="F385" s="38">
        <f t="shared" si="20"/>
        <v>0</v>
      </c>
    </row>
    <row r="386" spans="1:6" ht="15">
      <c r="A386" s="19" t="s">
        <v>529</v>
      </c>
      <c r="B386" s="3" t="s">
        <v>66</v>
      </c>
      <c r="C386" s="8" t="s">
        <v>45</v>
      </c>
      <c r="D386" s="6">
        <v>0.4</v>
      </c>
      <c r="E386" s="9"/>
      <c r="F386" s="38">
        <f t="shared" si="20"/>
        <v>0</v>
      </c>
    </row>
    <row r="387" spans="1:6" ht="25.5">
      <c r="A387" s="19" t="s">
        <v>530</v>
      </c>
      <c r="B387" s="3" t="s">
        <v>68</v>
      </c>
      <c r="C387" s="8" t="s">
        <v>69</v>
      </c>
      <c r="D387" s="6">
        <v>8.1</v>
      </c>
      <c r="E387" s="9"/>
      <c r="F387" s="38">
        <f t="shared" si="20"/>
        <v>0</v>
      </c>
    </row>
    <row r="388" spans="1:6" ht="25.5">
      <c r="A388" s="19" t="s">
        <v>531</v>
      </c>
      <c r="B388" s="3" t="s">
        <v>71</v>
      </c>
      <c r="C388" s="8" t="s">
        <v>72</v>
      </c>
      <c r="D388" s="6">
        <v>600</v>
      </c>
      <c r="E388" s="9"/>
      <c r="F388" s="38">
        <f t="shared" si="20"/>
        <v>0</v>
      </c>
    </row>
    <row r="389" spans="1:6" ht="25.5">
      <c r="A389" s="19" t="s">
        <v>532</v>
      </c>
      <c r="B389" s="22" t="s">
        <v>74</v>
      </c>
      <c r="C389" s="23" t="s">
        <v>72</v>
      </c>
      <c r="D389" s="54">
        <v>30</v>
      </c>
      <c r="E389" s="55"/>
      <c r="F389" s="56">
        <f t="shared" si="20"/>
        <v>0</v>
      </c>
    </row>
    <row r="390" spans="1:6" ht="51">
      <c r="A390" s="19" t="s">
        <v>533</v>
      </c>
      <c r="B390" s="22" t="s">
        <v>76</v>
      </c>
      <c r="C390" s="23" t="s">
        <v>77</v>
      </c>
      <c r="D390" s="54">
        <v>91</v>
      </c>
      <c r="E390" s="55"/>
      <c r="F390" s="56">
        <f t="shared" si="20"/>
        <v>0</v>
      </c>
    </row>
    <row r="391" spans="1:6" ht="16.5" thickBot="1">
      <c r="A391" s="24" t="s">
        <v>8</v>
      </c>
      <c r="B391" s="25" t="str">
        <f>CONCATENATE("Viso (",B383,")")</f>
        <v>Viso (ARDYMO DARBAI)</v>
      </c>
      <c r="C391" s="26"/>
      <c r="D391" s="27"/>
      <c r="E391" s="28"/>
      <c r="F391" s="44"/>
    </row>
    <row r="392" spans="1:6" ht="15">
      <c r="A392" s="18" t="s">
        <v>534</v>
      </c>
      <c r="B392" s="5" t="s">
        <v>53</v>
      </c>
      <c r="C392" s="12"/>
      <c r="D392" s="13"/>
      <c r="E392" s="14"/>
      <c r="F392" s="15"/>
    </row>
    <row r="393" spans="1:6" ht="36">
      <c r="A393" s="19" t="s">
        <v>535</v>
      </c>
      <c r="B393" s="94" t="s">
        <v>132</v>
      </c>
      <c r="C393" s="95" t="s">
        <v>133</v>
      </c>
      <c r="D393" s="6">
        <v>11.75</v>
      </c>
      <c r="E393" s="9"/>
      <c r="F393" s="38">
        <f>ROUND(D393*E393,2)</f>
        <v>0</v>
      </c>
    </row>
    <row r="394" spans="1:6" ht="36">
      <c r="A394" s="19" t="s">
        <v>536</v>
      </c>
      <c r="B394" s="94" t="s">
        <v>135</v>
      </c>
      <c r="C394" s="95" t="s">
        <v>133</v>
      </c>
      <c r="D394" s="6">
        <v>11.75</v>
      </c>
      <c r="E394" s="9"/>
      <c r="F394" s="38">
        <f>ROUND(D394*E394,2)</f>
        <v>0</v>
      </c>
    </row>
    <row r="395" spans="1:6" ht="24">
      <c r="A395" s="19" t="s">
        <v>537</v>
      </c>
      <c r="B395" s="94" t="s">
        <v>538</v>
      </c>
      <c r="C395" s="95" t="s">
        <v>133</v>
      </c>
      <c r="D395" s="89">
        <v>12.143</v>
      </c>
      <c r="E395" s="9"/>
      <c r="F395" s="38">
        <f>ROUND(D395*E395,2)</f>
        <v>0</v>
      </c>
    </row>
    <row r="396" spans="1:6" ht="48">
      <c r="A396" s="19" t="s">
        <v>539</v>
      </c>
      <c r="B396" s="94" t="s">
        <v>540</v>
      </c>
      <c r="C396" s="95" t="s">
        <v>72</v>
      </c>
      <c r="D396" s="6">
        <v>680</v>
      </c>
      <c r="E396" s="9"/>
      <c r="F396" s="38">
        <f>ROUND(D396*E396,2)</f>
        <v>0</v>
      </c>
    </row>
    <row r="397" spans="1:6" ht="48">
      <c r="A397" s="19" t="s">
        <v>541</v>
      </c>
      <c r="B397" s="94" t="s">
        <v>542</v>
      </c>
      <c r="C397" s="95" t="s">
        <v>98</v>
      </c>
      <c r="D397" s="6">
        <v>0.68</v>
      </c>
      <c r="E397" s="9"/>
      <c r="F397" s="38">
        <f>ROUND(D397*E397,2)</f>
        <v>0</v>
      </c>
    </row>
    <row r="398" spans="1:6" ht="29.25" thickBot="1">
      <c r="A398" s="24" t="s">
        <v>8</v>
      </c>
      <c r="B398" s="25" t="str">
        <f>CONCATENATE("Viso (",B392,")")</f>
        <v>Viso (DOLOMITO ATSIJŲ DANGA)</v>
      </c>
      <c r="C398" s="26"/>
      <c r="D398" s="27"/>
      <c r="E398" s="28"/>
      <c r="F398" s="44"/>
    </row>
    <row r="399" spans="1:6" ht="15">
      <c r="A399" s="18" t="s">
        <v>543</v>
      </c>
      <c r="B399" s="5" t="s">
        <v>544</v>
      </c>
      <c r="C399" s="12"/>
      <c r="D399" s="13"/>
      <c r="E399" s="14"/>
      <c r="F399" s="15"/>
    </row>
    <row r="400" spans="1:6" ht="36">
      <c r="A400" s="19" t="s">
        <v>545</v>
      </c>
      <c r="B400" s="94" t="s">
        <v>125</v>
      </c>
      <c r="C400" s="95" t="s">
        <v>200</v>
      </c>
      <c r="D400" s="6">
        <v>45.7</v>
      </c>
      <c r="E400" s="9"/>
      <c r="F400" s="38">
        <f>ROUND(D400*E400,2)</f>
        <v>0</v>
      </c>
    </row>
    <row r="401" spans="1:6" ht="36">
      <c r="A401" s="19" t="s">
        <v>546</v>
      </c>
      <c r="B401" s="94" t="s">
        <v>123</v>
      </c>
      <c r="C401" s="95" t="s">
        <v>200</v>
      </c>
      <c r="D401" s="6">
        <v>2.73</v>
      </c>
      <c r="E401" s="9"/>
      <c r="F401" s="38">
        <f>ROUND(D401*E401,2)</f>
        <v>0</v>
      </c>
    </row>
    <row r="402" spans="1:6" ht="24">
      <c r="A402" s="19" t="s">
        <v>547</v>
      </c>
      <c r="B402" s="94" t="s">
        <v>127</v>
      </c>
      <c r="C402" s="95" t="s">
        <v>202</v>
      </c>
      <c r="D402" s="89">
        <v>300</v>
      </c>
      <c r="E402" s="9"/>
      <c r="F402" s="38">
        <f>ROUND(D402*E402,2)</f>
        <v>0</v>
      </c>
    </row>
    <row r="403" spans="1:6" ht="15.75" thickBot="1">
      <c r="A403" s="24" t="s">
        <v>8</v>
      </c>
      <c r="B403" s="4" t="str">
        <f>CONCATENATE("Viso (",B399,")")</f>
        <v>Viso (BORTAI)</v>
      </c>
      <c r="C403" s="7"/>
      <c r="D403" s="11"/>
      <c r="E403" s="10"/>
      <c r="F403" s="114">
        <f>ROUND(D403*E403,2)</f>
        <v>0</v>
      </c>
    </row>
    <row r="404" spans="1:6" ht="15">
      <c r="A404" s="18" t="s">
        <v>548</v>
      </c>
      <c r="B404" s="5" t="s">
        <v>142</v>
      </c>
      <c r="C404" s="12"/>
      <c r="D404" s="13"/>
      <c r="E404" s="14"/>
      <c r="F404" s="15"/>
    </row>
    <row r="405" spans="1:6" ht="24">
      <c r="A405" s="19" t="s">
        <v>549</v>
      </c>
      <c r="B405" s="94" t="s">
        <v>550</v>
      </c>
      <c r="C405" s="95" t="s">
        <v>133</v>
      </c>
      <c r="D405" s="6">
        <v>45.7</v>
      </c>
      <c r="E405" s="9"/>
      <c r="F405" s="38">
        <f>ROUND(D405*E405,2)</f>
        <v>0</v>
      </c>
    </row>
    <row r="406" spans="1:6" ht="36">
      <c r="A406" s="19" t="s">
        <v>551</v>
      </c>
      <c r="B406" s="94" t="s">
        <v>552</v>
      </c>
      <c r="C406" s="95" t="s">
        <v>133</v>
      </c>
      <c r="D406" s="6">
        <v>46.67</v>
      </c>
      <c r="E406" s="9"/>
      <c r="F406" s="38">
        <f>ROUND(D406*E406,2)</f>
        <v>0</v>
      </c>
    </row>
    <row r="407" spans="1:6" ht="36">
      <c r="A407" s="19" t="s">
        <v>553</v>
      </c>
      <c r="B407" s="94" t="s">
        <v>554</v>
      </c>
      <c r="C407" s="95" t="s">
        <v>128</v>
      </c>
      <c r="D407" s="89">
        <v>8</v>
      </c>
      <c r="E407" s="9"/>
      <c r="F407" s="38">
        <f>ROUND(D407*E407,2)</f>
        <v>0</v>
      </c>
    </row>
    <row r="408" spans="1:6" ht="16.5" thickBot="1">
      <c r="A408" s="24" t="s">
        <v>8</v>
      </c>
      <c r="B408" s="115" t="str">
        <f>CONCATENATE("Viso (",B404,")")</f>
        <v>Viso (VEJA)</v>
      </c>
      <c r="C408" s="116"/>
      <c r="D408" s="117"/>
      <c r="E408" s="118"/>
      <c r="F408" s="70"/>
    </row>
    <row r="409" spans="1:6" ht="15">
      <c r="A409" s="18" t="s">
        <v>555</v>
      </c>
      <c r="B409" s="71" t="s">
        <v>160</v>
      </c>
      <c r="C409" s="72"/>
      <c r="D409" s="73"/>
      <c r="E409" s="74"/>
      <c r="F409" s="75"/>
    </row>
    <row r="410" spans="1:6" ht="36">
      <c r="A410" s="19" t="s">
        <v>556</v>
      </c>
      <c r="B410" s="94" t="s">
        <v>557</v>
      </c>
      <c r="C410" s="95" t="s">
        <v>166</v>
      </c>
      <c r="D410" s="6">
        <v>0.75</v>
      </c>
      <c r="E410" s="60"/>
      <c r="F410" s="61">
        <f>ROUND(D410*E410,2)</f>
        <v>0</v>
      </c>
    </row>
    <row r="411" spans="1:6" ht="36">
      <c r="A411" s="19" t="s">
        <v>558</v>
      </c>
      <c r="B411" s="94" t="s">
        <v>162</v>
      </c>
      <c r="C411" s="95" t="s">
        <v>163</v>
      </c>
      <c r="D411" s="6">
        <v>7</v>
      </c>
      <c r="E411" s="60"/>
      <c r="F411" s="61">
        <f>ROUND(D411*E411,2)</f>
        <v>0</v>
      </c>
    </row>
    <row r="412" spans="1:6" ht="48">
      <c r="A412" s="19" t="s">
        <v>559</v>
      </c>
      <c r="B412" s="94" t="s">
        <v>426</v>
      </c>
      <c r="C412" s="95" t="s">
        <v>163</v>
      </c>
      <c r="D412" s="6">
        <v>0.5</v>
      </c>
      <c r="E412" s="60"/>
      <c r="F412" s="61"/>
    </row>
    <row r="413" spans="1:6" ht="36">
      <c r="A413" s="19" t="s">
        <v>560</v>
      </c>
      <c r="B413" s="94" t="s">
        <v>175</v>
      </c>
      <c r="C413" s="95" t="s">
        <v>166</v>
      </c>
      <c r="D413" s="6">
        <v>0.85</v>
      </c>
      <c r="E413" s="60"/>
      <c r="F413" s="61"/>
    </row>
    <row r="414" spans="1:6" ht="48">
      <c r="A414" s="19" t="s">
        <v>561</v>
      </c>
      <c r="B414" s="94" t="s">
        <v>426</v>
      </c>
      <c r="C414" s="95" t="s">
        <v>163</v>
      </c>
      <c r="D414" s="6">
        <v>0.5</v>
      </c>
      <c r="E414" s="60"/>
      <c r="F414" s="61"/>
    </row>
    <row r="415" spans="1:6" ht="36">
      <c r="A415" s="19" t="s">
        <v>562</v>
      </c>
      <c r="B415" s="94" t="s">
        <v>177</v>
      </c>
      <c r="C415" s="95" t="s">
        <v>163</v>
      </c>
      <c r="D415" s="6">
        <v>8.5</v>
      </c>
      <c r="E415" s="60"/>
      <c r="F415" s="61"/>
    </row>
    <row r="416" spans="1:6" ht="36">
      <c r="A416" s="19" t="s">
        <v>563</v>
      </c>
      <c r="B416" s="94" t="s">
        <v>179</v>
      </c>
      <c r="C416" s="95" t="s">
        <v>163</v>
      </c>
      <c r="D416" s="6">
        <v>8.5</v>
      </c>
      <c r="E416" s="60"/>
      <c r="F416" s="61">
        <f>ROUND(D416*E416,2)</f>
        <v>0</v>
      </c>
    </row>
    <row r="417" spans="1:6" ht="16.5" thickBot="1">
      <c r="A417" s="24" t="s">
        <v>8</v>
      </c>
      <c r="B417" s="119" t="str">
        <f>CONCATENATE("Viso (",B409,")")</f>
        <v>Viso (ŽEMĖS DARBAI)</v>
      </c>
      <c r="C417" s="120"/>
      <c r="D417" s="121"/>
      <c r="E417" s="122"/>
      <c r="F417" s="43"/>
    </row>
    <row r="418" spans="1:6" ht="16.5" thickBot="1">
      <c r="A418" s="81"/>
      <c r="B418" s="82" t="s">
        <v>564</v>
      </c>
      <c r="C418" s="83"/>
      <c r="D418" s="84"/>
      <c r="E418" s="85"/>
      <c r="F418" s="86">
        <f>F375+F382+F391+F398+F403+F417</f>
        <v>0</v>
      </c>
    </row>
    <row r="419" spans="1:6" ht="28.5">
      <c r="A419" s="96" t="s">
        <v>565</v>
      </c>
      <c r="B419" s="5" t="s">
        <v>566</v>
      </c>
      <c r="C419" s="12"/>
      <c r="D419" s="13"/>
      <c r="E419" s="14"/>
      <c r="F419" s="15"/>
    </row>
    <row r="420" spans="1:6" ht="24">
      <c r="A420" s="93" t="s">
        <v>567</v>
      </c>
      <c r="B420" s="94" t="s">
        <v>568</v>
      </c>
      <c r="C420" s="95" t="s">
        <v>69</v>
      </c>
      <c r="D420" s="6">
        <v>3</v>
      </c>
      <c r="E420" s="9"/>
      <c r="F420" s="38">
        <f>ROUND(D420*E420,2)</f>
        <v>0</v>
      </c>
    </row>
    <row r="421" spans="1:6" ht="36">
      <c r="A421" s="93" t="s">
        <v>569</v>
      </c>
      <c r="B421" s="94" t="s">
        <v>570</v>
      </c>
      <c r="C421" s="95" t="s">
        <v>77</v>
      </c>
      <c r="D421" s="6">
        <v>1.8</v>
      </c>
      <c r="E421" s="9"/>
      <c r="F421" s="38">
        <f aca="true" t="shared" si="21" ref="F421:F429">ROUND(D421*E421,2)</f>
        <v>0</v>
      </c>
    </row>
    <row r="422" spans="1:6" ht="36">
      <c r="A422" s="93" t="s">
        <v>571</v>
      </c>
      <c r="B422" s="94" t="s">
        <v>572</v>
      </c>
      <c r="C422" s="95" t="s">
        <v>69</v>
      </c>
      <c r="D422" s="6">
        <v>0.4</v>
      </c>
      <c r="E422" s="9"/>
      <c r="F422" s="38">
        <f t="shared" si="21"/>
        <v>0</v>
      </c>
    </row>
    <row r="423" spans="1:6" ht="36">
      <c r="A423" s="93" t="s">
        <v>573</v>
      </c>
      <c r="B423" s="94" t="s">
        <v>574</v>
      </c>
      <c r="C423" s="95" t="s">
        <v>77</v>
      </c>
      <c r="D423" s="89">
        <v>1.459</v>
      </c>
      <c r="E423" s="9"/>
      <c r="F423" s="38">
        <f t="shared" si="21"/>
        <v>0</v>
      </c>
    </row>
    <row r="424" spans="1:6" ht="15">
      <c r="A424" s="93" t="s">
        <v>575</v>
      </c>
      <c r="B424" s="94" t="s">
        <v>576</v>
      </c>
      <c r="C424" s="95" t="s">
        <v>69</v>
      </c>
      <c r="D424" s="89">
        <v>2.131</v>
      </c>
      <c r="E424" s="9"/>
      <c r="F424" s="38">
        <f t="shared" si="21"/>
        <v>0</v>
      </c>
    </row>
    <row r="425" spans="1:6" ht="15">
      <c r="A425" s="93" t="s">
        <v>577</v>
      </c>
      <c r="B425" s="94" t="s">
        <v>578</v>
      </c>
      <c r="C425" s="95" t="s">
        <v>133</v>
      </c>
      <c r="D425" s="6">
        <v>0.22</v>
      </c>
      <c r="E425" s="9"/>
      <c r="F425" s="38">
        <f t="shared" si="21"/>
        <v>0</v>
      </c>
    </row>
    <row r="426" spans="1:6" ht="24">
      <c r="A426" s="93" t="s">
        <v>579</v>
      </c>
      <c r="B426" s="94" t="s">
        <v>580</v>
      </c>
      <c r="C426" s="95" t="s">
        <v>133</v>
      </c>
      <c r="D426" s="6">
        <v>1.02</v>
      </c>
      <c r="E426" s="9"/>
      <c r="F426" s="38">
        <f t="shared" si="21"/>
        <v>0</v>
      </c>
    </row>
    <row r="427" spans="1:6" ht="48">
      <c r="A427" s="93" t="s">
        <v>581</v>
      </c>
      <c r="B427" s="94" t="s">
        <v>582</v>
      </c>
      <c r="C427" s="95" t="s">
        <v>133</v>
      </c>
      <c r="D427" s="6">
        <v>1.02</v>
      </c>
      <c r="E427" s="9"/>
      <c r="F427" s="38">
        <f t="shared" si="21"/>
        <v>0</v>
      </c>
    </row>
    <row r="428" spans="1:6" ht="24">
      <c r="A428" s="93" t="s">
        <v>583</v>
      </c>
      <c r="B428" s="94" t="s">
        <v>584</v>
      </c>
      <c r="C428" s="95" t="s">
        <v>140</v>
      </c>
      <c r="D428" s="89">
        <v>4.926</v>
      </c>
      <c r="E428" s="9"/>
      <c r="F428" s="38">
        <f t="shared" si="21"/>
        <v>0</v>
      </c>
    </row>
    <row r="429" spans="1:6" ht="36">
      <c r="A429" s="93" t="s">
        <v>585</v>
      </c>
      <c r="B429" s="94" t="s">
        <v>586</v>
      </c>
      <c r="C429" s="95" t="s">
        <v>133</v>
      </c>
      <c r="D429" s="92">
        <v>0.4926</v>
      </c>
      <c r="E429" s="9"/>
      <c r="F429" s="38">
        <f t="shared" si="21"/>
        <v>0</v>
      </c>
    </row>
    <row r="430" spans="1:6" ht="29.25" thickBot="1">
      <c r="A430" s="96"/>
      <c r="B430" s="4" t="str">
        <f>CONCATENATE("Viso (",B419,")")</f>
        <v>Viso (ESAMO TILTELIO T-2 ATNAUJINIMAS)</v>
      </c>
      <c r="C430" s="7"/>
      <c r="D430" s="11"/>
      <c r="E430" s="10"/>
      <c r="F430" s="43"/>
    </row>
    <row r="431" spans="1:6" ht="15">
      <c r="A431" s="96" t="s">
        <v>587</v>
      </c>
      <c r="B431" s="5" t="s">
        <v>588</v>
      </c>
      <c r="C431" s="12"/>
      <c r="D431" s="13"/>
      <c r="E431" s="14"/>
      <c r="F431" s="15"/>
    </row>
    <row r="432" spans="1:6" ht="36">
      <c r="A432" s="93" t="s">
        <v>589</v>
      </c>
      <c r="B432" s="94" t="s">
        <v>590</v>
      </c>
      <c r="C432" s="95" t="s">
        <v>77</v>
      </c>
      <c r="D432" s="6">
        <v>0.63</v>
      </c>
      <c r="E432" s="9"/>
      <c r="F432" s="38">
        <f>ROUND(D432*E432,2)</f>
        <v>0</v>
      </c>
    </row>
    <row r="433" spans="1:6" ht="24">
      <c r="A433" s="93" t="s">
        <v>591</v>
      </c>
      <c r="B433" s="94" t="s">
        <v>592</v>
      </c>
      <c r="C433" s="95" t="s">
        <v>69</v>
      </c>
      <c r="D433" s="6">
        <v>0.44</v>
      </c>
      <c r="E433" s="9"/>
      <c r="F433" s="38">
        <f aca="true" t="shared" si="22" ref="F433:F447">ROUND(D433*E433,2)</f>
        <v>0</v>
      </c>
    </row>
    <row r="434" spans="1:6" ht="36">
      <c r="A434" s="93" t="s">
        <v>593</v>
      </c>
      <c r="B434" s="94" t="s">
        <v>594</v>
      </c>
      <c r="C434" s="95" t="s">
        <v>69</v>
      </c>
      <c r="D434" s="6">
        <v>2.56</v>
      </c>
      <c r="E434" s="9"/>
      <c r="F434" s="38">
        <f t="shared" si="22"/>
        <v>0</v>
      </c>
    </row>
    <row r="435" spans="1:6" ht="36">
      <c r="A435" s="93" t="s">
        <v>595</v>
      </c>
      <c r="B435" s="94" t="s">
        <v>596</v>
      </c>
      <c r="C435" s="95" t="s">
        <v>77</v>
      </c>
      <c r="D435" s="92">
        <v>0.0648</v>
      </c>
      <c r="E435" s="9"/>
      <c r="F435" s="38">
        <f t="shared" si="22"/>
        <v>0</v>
      </c>
    </row>
    <row r="436" spans="1:6" ht="36">
      <c r="A436" s="93" t="s">
        <v>597</v>
      </c>
      <c r="B436" s="94" t="s">
        <v>598</v>
      </c>
      <c r="C436" s="95" t="s">
        <v>77</v>
      </c>
      <c r="D436" s="108">
        <v>0.19548</v>
      </c>
      <c r="E436" s="9"/>
      <c r="F436" s="38">
        <f t="shared" si="22"/>
        <v>0</v>
      </c>
    </row>
    <row r="437" spans="1:6" ht="15">
      <c r="A437" s="93" t="s">
        <v>599</v>
      </c>
      <c r="B437" s="94" t="s">
        <v>600</v>
      </c>
      <c r="C437" s="95" t="s">
        <v>128</v>
      </c>
      <c r="D437" s="6">
        <v>6</v>
      </c>
      <c r="E437" s="9"/>
      <c r="F437" s="38">
        <f t="shared" si="22"/>
        <v>0</v>
      </c>
    </row>
    <row r="438" spans="1:6" ht="15">
      <c r="A438" s="93" t="s">
        <v>601</v>
      </c>
      <c r="B438" s="94" t="s">
        <v>576</v>
      </c>
      <c r="C438" s="95" t="s">
        <v>69</v>
      </c>
      <c r="D438" s="89">
        <v>1.751</v>
      </c>
      <c r="E438" s="9"/>
      <c r="F438" s="38">
        <f t="shared" si="22"/>
        <v>0</v>
      </c>
    </row>
    <row r="439" spans="1:6" ht="15">
      <c r="A439" s="93" t="s">
        <v>602</v>
      </c>
      <c r="B439" s="94" t="s">
        <v>578</v>
      </c>
      <c r="C439" s="95" t="s">
        <v>133</v>
      </c>
      <c r="D439" s="89">
        <v>0.314</v>
      </c>
      <c r="E439" s="9"/>
      <c r="F439" s="38">
        <f t="shared" si="22"/>
        <v>0</v>
      </c>
    </row>
    <row r="440" spans="1:6" ht="24">
      <c r="A440" s="93" t="s">
        <v>603</v>
      </c>
      <c r="B440" s="94" t="s">
        <v>580</v>
      </c>
      <c r="C440" s="95" t="s">
        <v>133</v>
      </c>
      <c r="D440" s="6">
        <v>1.06</v>
      </c>
      <c r="E440" s="9"/>
      <c r="F440" s="38">
        <f t="shared" si="22"/>
        <v>0</v>
      </c>
    </row>
    <row r="441" spans="1:6" ht="48">
      <c r="A441" s="93" t="s">
        <v>604</v>
      </c>
      <c r="B441" s="94" t="s">
        <v>605</v>
      </c>
      <c r="C441" s="95" t="s">
        <v>133</v>
      </c>
      <c r="D441" s="92">
        <v>1.6585</v>
      </c>
      <c r="E441" s="9"/>
      <c r="F441" s="38"/>
    </row>
    <row r="442" spans="1:6" ht="24">
      <c r="A442" s="93" t="s">
        <v>606</v>
      </c>
      <c r="B442" s="94" t="s">
        <v>584</v>
      </c>
      <c r="C442" s="95" t="s">
        <v>140</v>
      </c>
      <c r="D442" s="6">
        <v>2.96</v>
      </c>
      <c r="E442" s="9"/>
      <c r="F442" s="38"/>
    </row>
    <row r="443" spans="1:6" ht="36">
      <c r="A443" s="93" t="s">
        <v>607</v>
      </c>
      <c r="B443" s="94" t="s">
        <v>586</v>
      </c>
      <c r="C443" s="95" t="s">
        <v>133</v>
      </c>
      <c r="D443" s="89">
        <v>0.296</v>
      </c>
      <c r="E443" s="9"/>
      <c r="F443" s="38"/>
    </row>
    <row r="444" spans="1:6" ht="48">
      <c r="A444" s="93" t="s">
        <v>608</v>
      </c>
      <c r="B444" s="94" t="s">
        <v>426</v>
      </c>
      <c r="C444" s="95" t="s">
        <v>163</v>
      </c>
      <c r="D444" s="6">
        <v>0.05</v>
      </c>
      <c r="E444" s="9"/>
      <c r="F444" s="38"/>
    </row>
    <row r="445" spans="1:6" ht="24">
      <c r="A445" s="93" t="s">
        <v>609</v>
      </c>
      <c r="B445" s="94" t="s">
        <v>428</v>
      </c>
      <c r="C445" s="95" t="s">
        <v>163</v>
      </c>
      <c r="D445" s="6">
        <v>0.02</v>
      </c>
      <c r="E445" s="9"/>
      <c r="F445" s="38"/>
    </row>
    <row r="446" spans="1:6" ht="36">
      <c r="A446" s="93" t="s">
        <v>610</v>
      </c>
      <c r="B446" s="94" t="s">
        <v>177</v>
      </c>
      <c r="C446" s="95" t="s">
        <v>163</v>
      </c>
      <c r="D446" s="6">
        <v>0.03</v>
      </c>
      <c r="E446" s="9"/>
      <c r="F446" s="38"/>
    </row>
    <row r="447" spans="1:6" ht="36">
      <c r="A447" s="93" t="s">
        <v>611</v>
      </c>
      <c r="B447" s="94" t="s">
        <v>179</v>
      </c>
      <c r="C447" s="95" t="s">
        <v>163</v>
      </c>
      <c r="D447" s="6">
        <v>0.03</v>
      </c>
      <c r="E447" s="9"/>
      <c r="F447" s="38">
        <f t="shared" si="22"/>
        <v>0</v>
      </c>
    </row>
    <row r="448" spans="1:6" ht="16.5" thickBot="1">
      <c r="A448" s="96"/>
      <c r="B448" s="4" t="str">
        <f>CONCATENATE("Viso (",B431,")")</f>
        <v>Viso (PĖSČIŲJŲ TILTELIS T-1)</v>
      </c>
      <c r="C448" s="7"/>
      <c r="D448" s="11"/>
      <c r="E448" s="10"/>
      <c r="F448" s="43"/>
    </row>
    <row r="449" spans="1:6" ht="15">
      <c r="A449" s="96" t="s">
        <v>612</v>
      </c>
      <c r="B449" s="5" t="s">
        <v>613</v>
      </c>
      <c r="C449" s="12"/>
      <c r="D449" s="13"/>
      <c r="E449" s="14"/>
      <c r="F449" s="15"/>
    </row>
    <row r="450" spans="1:6" ht="15">
      <c r="A450" s="93" t="s">
        <v>614</v>
      </c>
      <c r="B450" s="94" t="s">
        <v>615</v>
      </c>
      <c r="C450" s="95" t="s">
        <v>163</v>
      </c>
      <c r="D450" s="89">
        <v>0.045</v>
      </c>
      <c r="E450" s="9"/>
      <c r="F450" s="38">
        <f aca="true" t="shared" si="23" ref="F450:F455">ROUND(D450*E450,2)</f>
        <v>0</v>
      </c>
    </row>
    <row r="451" spans="1:6" ht="36">
      <c r="A451" s="93" t="s">
        <v>616</v>
      </c>
      <c r="B451" s="94" t="s">
        <v>617</v>
      </c>
      <c r="C451" s="95" t="s">
        <v>133</v>
      </c>
      <c r="D451" s="6">
        <v>0.3</v>
      </c>
      <c r="E451" s="9"/>
      <c r="F451" s="38">
        <f t="shared" si="23"/>
        <v>0</v>
      </c>
    </row>
    <row r="452" spans="1:6" ht="36">
      <c r="A452" s="93" t="s">
        <v>618</v>
      </c>
      <c r="B452" s="94" t="s">
        <v>144</v>
      </c>
      <c r="C452" s="95" t="s">
        <v>133</v>
      </c>
      <c r="D452" s="6">
        <v>0.4</v>
      </c>
      <c r="E452" s="9"/>
      <c r="F452" s="38">
        <f t="shared" si="23"/>
        <v>0</v>
      </c>
    </row>
    <row r="453" spans="1:6" ht="15">
      <c r="A453" s="93" t="s">
        <v>619</v>
      </c>
      <c r="B453" s="94" t="s">
        <v>620</v>
      </c>
      <c r="C453" s="95" t="s">
        <v>72</v>
      </c>
      <c r="D453" s="6">
        <v>20</v>
      </c>
      <c r="E453" s="9"/>
      <c r="F453" s="38">
        <f t="shared" si="23"/>
        <v>0</v>
      </c>
    </row>
    <row r="454" spans="1:6" ht="48">
      <c r="A454" s="93" t="s">
        <v>621</v>
      </c>
      <c r="B454" s="94" t="s">
        <v>426</v>
      </c>
      <c r="C454" s="95" t="s">
        <v>163</v>
      </c>
      <c r="D454" s="89">
        <v>0.035</v>
      </c>
      <c r="E454" s="9"/>
      <c r="F454" s="38">
        <f t="shared" si="23"/>
        <v>0</v>
      </c>
    </row>
    <row r="455" spans="1:6" ht="36">
      <c r="A455" s="93" t="s">
        <v>622</v>
      </c>
      <c r="B455" s="94" t="s">
        <v>623</v>
      </c>
      <c r="C455" s="95" t="s">
        <v>69</v>
      </c>
      <c r="D455" s="6">
        <v>3.5</v>
      </c>
      <c r="E455" s="9"/>
      <c r="F455" s="38">
        <f t="shared" si="23"/>
        <v>0</v>
      </c>
    </row>
    <row r="456" spans="1:6" ht="16.5" thickBot="1">
      <c r="A456" s="96"/>
      <c r="B456" s="4" t="str">
        <f>CONCATENATE("Viso (",B449,")")</f>
        <v>Viso (PENTAGRAMA )</v>
      </c>
      <c r="C456" s="7"/>
      <c r="D456" s="11"/>
      <c r="E456" s="10"/>
      <c r="F456" s="43"/>
    </row>
    <row r="457" spans="1:6" ht="15">
      <c r="A457" s="96" t="s">
        <v>624</v>
      </c>
      <c r="B457" s="5" t="s">
        <v>625</v>
      </c>
      <c r="C457" s="12"/>
      <c r="D457" s="13"/>
      <c r="E457" s="14"/>
      <c r="F457" s="15"/>
    </row>
    <row r="458" spans="1:6" ht="48">
      <c r="A458" s="93" t="s">
        <v>626</v>
      </c>
      <c r="B458" s="94" t="s">
        <v>426</v>
      </c>
      <c r="C458" s="95" t="s">
        <v>163</v>
      </c>
      <c r="D458" s="6">
        <v>0.25</v>
      </c>
      <c r="E458" s="9"/>
      <c r="F458" s="38">
        <f>ROUND(D458*E458,2)</f>
        <v>0</v>
      </c>
    </row>
    <row r="459" spans="1:6" ht="36">
      <c r="A459" s="93" t="s">
        <v>627</v>
      </c>
      <c r="B459" s="94" t="s">
        <v>175</v>
      </c>
      <c r="C459" s="95" t="s">
        <v>166</v>
      </c>
      <c r="D459" s="123">
        <v>0.025</v>
      </c>
      <c r="E459" s="9"/>
      <c r="F459" s="38">
        <f aca="true" t="shared" si="24" ref="F459:F466">ROUND(D459*E459,2)</f>
        <v>0</v>
      </c>
    </row>
    <row r="460" spans="1:6" ht="36">
      <c r="A460" s="93" t="s">
        <v>628</v>
      </c>
      <c r="B460" s="94" t="s">
        <v>177</v>
      </c>
      <c r="C460" s="95" t="s">
        <v>163</v>
      </c>
      <c r="D460" s="89">
        <v>0.25</v>
      </c>
      <c r="E460" s="9"/>
      <c r="F460" s="38">
        <f t="shared" si="24"/>
        <v>0</v>
      </c>
    </row>
    <row r="461" spans="1:6" ht="36">
      <c r="A461" s="93" t="s">
        <v>629</v>
      </c>
      <c r="B461" s="94" t="s">
        <v>179</v>
      </c>
      <c r="C461" s="95" t="s">
        <v>163</v>
      </c>
      <c r="D461" s="6">
        <v>0.25</v>
      </c>
      <c r="E461" s="9"/>
      <c r="F461" s="38">
        <f t="shared" si="24"/>
        <v>0</v>
      </c>
    </row>
    <row r="462" spans="1:6" ht="36">
      <c r="A462" s="93" t="s">
        <v>630</v>
      </c>
      <c r="B462" s="94" t="s">
        <v>631</v>
      </c>
      <c r="C462" s="95" t="s">
        <v>69</v>
      </c>
      <c r="D462" s="6">
        <v>9.1</v>
      </c>
      <c r="E462" s="9"/>
      <c r="F462" s="38">
        <f t="shared" si="24"/>
        <v>0</v>
      </c>
    </row>
    <row r="463" spans="1:6" ht="24">
      <c r="A463" s="93" t="s">
        <v>632</v>
      </c>
      <c r="B463" s="94" t="s">
        <v>633</v>
      </c>
      <c r="C463" s="95" t="s">
        <v>77</v>
      </c>
      <c r="D463" s="108">
        <v>0.06636</v>
      </c>
      <c r="E463" s="9"/>
      <c r="F463" s="38">
        <f t="shared" si="24"/>
        <v>0</v>
      </c>
    </row>
    <row r="464" spans="1:6" ht="24">
      <c r="A464" s="93" t="s">
        <v>634</v>
      </c>
      <c r="B464" s="94" t="s">
        <v>635</v>
      </c>
      <c r="C464" s="95" t="s">
        <v>69</v>
      </c>
      <c r="D464" s="6">
        <v>5</v>
      </c>
      <c r="E464" s="9"/>
      <c r="F464" s="38">
        <f t="shared" si="24"/>
        <v>0</v>
      </c>
    </row>
    <row r="465" spans="1:6" ht="36">
      <c r="A465" s="93" t="s">
        <v>636</v>
      </c>
      <c r="B465" s="94" t="s">
        <v>144</v>
      </c>
      <c r="C465" s="95" t="s">
        <v>133</v>
      </c>
      <c r="D465" s="6">
        <v>0.2</v>
      </c>
      <c r="E465" s="9"/>
      <c r="F465" s="38">
        <f t="shared" si="24"/>
        <v>0</v>
      </c>
    </row>
    <row r="466" spans="1:6" ht="48">
      <c r="A466" s="93" t="s">
        <v>637</v>
      </c>
      <c r="B466" s="94" t="s">
        <v>638</v>
      </c>
      <c r="C466" s="95" t="s">
        <v>133</v>
      </c>
      <c r="D466" s="6">
        <v>0.2</v>
      </c>
      <c r="E466" s="9"/>
      <c r="F466" s="38">
        <f t="shared" si="24"/>
        <v>0</v>
      </c>
    </row>
    <row r="467" spans="1:6" ht="29.25" thickBot="1">
      <c r="A467" s="96"/>
      <c r="B467" s="4" t="str">
        <f>CONCATENATE("Viso (",B457,")")</f>
        <v>Viso (AKMENŲ KAPAS (LOPŠYS))</v>
      </c>
      <c r="C467" s="7"/>
      <c r="D467" s="11"/>
      <c r="E467" s="10"/>
      <c r="F467" s="43"/>
    </row>
    <row r="468" spans="1:6" ht="15">
      <c r="A468" s="96" t="s">
        <v>639</v>
      </c>
      <c r="B468" s="5" t="s">
        <v>640</v>
      </c>
      <c r="C468" s="12"/>
      <c r="D468" s="13"/>
      <c r="E468" s="14"/>
      <c r="F468" s="15"/>
    </row>
    <row r="469" spans="1:6" ht="48">
      <c r="A469" s="93" t="s">
        <v>641</v>
      </c>
      <c r="B469" s="90" t="s">
        <v>642</v>
      </c>
      <c r="C469" s="91" t="s">
        <v>166</v>
      </c>
      <c r="D469" s="124">
        <v>0.04689</v>
      </c>
      <c r="E469" s="9"/>
      <c r="F469" s="38">
        <f>ROUND(D469*E469,2)</f>
        <v>0</v>
      </c>
    </row>
    <row r="470" spans="1:6" ht="36">
      <c r="A470" s="93" t="s">
        <v>643</v>
      </c>
      <c r="B470" s="90" t="s">
        <v>144</v>
      </c>
      <c r="C470" s="91" t="s">
        <v>133</v>
      </c>
      <c r="D470" s="124">
        <v>0.65</v>
      </c>
      <c r="E470" s="9"/>
      <c r="F470" s="38">
        <f aca="true" t="shared" si="25" ref="F470:F477">ROUND(D470*E470,2)</f>
        <v>0</v>
      </c>
    </row>
    <row r="471" spans="1:6" ht="36">
      <c r="A471" s="93" t="s">
        <v>644</v>
      </c>
      <c r="B471" s="90" t="s">
        <v>645</v>
      </c>
      <c r="C471" s="91" t="s">
        <v>163</v>
      </c>
      <c r="D471" s="124">
        <v>0.21</v>
      </c>
      <c r="E471" s="9"/>
      <c r="F471" s="38">
        <f t="shared" si="25"/>
        <v>0</v>
      </c>
    </row>
    <row r="472" spans="1:6" ht="24">
      <c r="A472" s="93" t="s">
        <v>646</v>
      </c>
      <c r="B472" s="90" t="s">
        <v>647</v>
      </c>
      <c r="C472" s="91" t="s">
        <v>163</v>
      </c>
      <c r="D472" s="124">
        <v>0.2345</v>
      </c>
      <c r="E472" s="9"/>
      <c r="F472" s="38">
        <f t="shared" si="25"/>
        <v>0</v>
      </c>
    </row>
    <row r="473" spans="1:6" ht="36">
      <c r="A473" s="93" t="s">
        <v>648</v>
      </c>
      <c r="B473" s="90" t="s">
        <v>649</v>
      </c>
      <c r="C473" s="91" t="s">
        <v>133</v>
      </c>
      <c r="D473" s="125">
        <v>1.563</v>
      </c>
      <c r="E473" s="9"/>
      <c r="F473" s="38">
        <f t="shared" si="25"/>
        <v>0</v>
      </c>
    </row>
    <row r="474" spans="1:6" ht="36">
      <c r="A474" s="93" t="s">
        <v>650</v>
      </c>
      <c r="B474" s="90" t="s">
        <v>651</v>
      </c>
      <c r="C474" s="91" t="s">
        <v>133</v>
      </c>
      <c r="D474" s="125">
        <v>1.563</v>
      </c>
      <c r="E474" s="9"/>
      <c r="F474" s="38">
        <f t="shared" si="25"/>
        <v>0</v>
      </c>
    </row>
    <row r="475" spans="1:6" ht="36">
      <c r="A475" s="93" t="s">
        <v>652</v>
      </c>
      <c r="B475" s="90" t="s">
        <v>653</v>
      </c>
      <c r="C475" s="91" t="s">
        <v>133</v>
      </c>
      <c r="D475" s="125">
        <v>1.563</v>
      </c>
      <c r="E475" s="9"/>
      <c r="F475" s="38">
        <f t="shared" si="25"/>
        <v>0</v>
      </c>
    </row>
    <row r="476" spans="1:6" ht="15">
      <c r="A476" s="93" t="s">
        <v>654</v>
      </c>
      <c r="B476" s="90" t="s">
        <v>655</v>
      </c>
      <c r="C476" s="91" t="s">
        <v>133</v>
      </c>
      <c r="D476" s="125">
        <v>2.25</v>
      </c>
      <c r="E476" s="9"/>
      <c r="F476" s="38"/>
    </row>
    <row r="477" spans="1:6" ht="36">
      <c r="A477" s="93" t="s">
        <v>656</v>
      </c>
      <c r="B477" s="90" t="s">
        <v>657</v>
      </c>
      <c r="C477" s="91" t="s">
        <v>658</v>
      </c>
      <c r="D477" s="125">
        <v>1</v>
      </c>
      <c r="E477" s="9"/>
      <c r="F477" s="38">
        <f t="shared" si="25"/>
        <v>0</v>
      </c>
    </row>
    <row r="478" spans="1:6" ht="29.25" thickBot="1">
      <c r="A478" s="96"/>
      <c r="B478" s="4" t="str">
        <f>CONCATENATE("Viso (",B468,")")</f>
        <v>Viso (VAIKŲ ŽAIDIMO AIKŠTELĖ)</v>
      </c>
      <c r="C478" s="7"/>
      <c r="D478" s="11"/>
      <c r="E478" s="10"/>
      <c r="F478" s="43"/>
    </row>
    <row r="479" spans="1:6" ht="28.5">
      <c r="A479" s="96" t="s">
        <v>659</v>
      </c>
      <c r="B479" s="5" t="s">
        <v>660</v>
      </c>
      <c r="C479" s="12"/>
      <c r="D479" s="13"/>
      <c r="E479" s="14"/>
      <c r="F479" s="15"/>
    </row>
    <row r="480" spans="1:6" ht="25.5">
      <c r="A480" s="93" t="s">
        <v>661</v>
      </c>
      <c r="B480" s="3" t="s">
        <v>662</v>
      </c>
      <c r="C480" s="8" t="s">
        <v>72</v>
      </c>
      <c r="D480" s="6">
        <v>68</v>
      </c>
      <c r="E480" s="9"/>
      <c r="F480" s="38">
        <f>ROUND(D480*E480,2)</f>
        <v>0</v>
      </c>
    </row>
    <row r="481" spans="1:6" ht="29.25" thickBot="1">
      <c r="A481" s="96"/>
      <c r="B481" s="4" t="str">
        <f>CONCATENATE("Viso (",B479,")")</f>
        <v>Viso (VAIKŲ ŽAIDIMO AIKŠTELĖS TVORA )</v>
      </c>
      <c r="C481" s="7"/>
      <c r="D481" s="11"/>
      <c r="E481" s="10"/>
      <c r="F481" s="43"/>
    </row>
    <row r="482" spans="1:6" ht="15">
      <c r="A482" s="96" t="s">
        <v>663</v>
      </c>
      <c r="B482" s="5" t="s">
        <v>664</v>
      </c>
      <c r="C482" s="12"/>
      <c r="D482" s="13"/>
      <c r="E482" s="14"/>
      <c r="F482" s="15"/>
    </row>
    <row r="483" spans="1:6" ht="15">
      <c r="A483" s="93" t="s">
        <v>665</v>
      </c>
      <c r="B483" s="3" t="s">
        <v>666</v>
      </c>
      <c r="C483" s="8" t="s">
        <v>128</v>
      </c>
      <c r="D483" s="6">
        <v>30</v>
      </c>
      <c r="E483" s="9"/>
      <c r="F483" s="38">
        <f>ROUND(D483*E483,2)</f>
        <v>0</v>
      </c>
    </row>
    <row r="484" spans="1:6" ht="29.25" thickBot="1">
      <c r="A484" s="96"/>
      <c r="B484" s="4" t="str">
        <f>CONCATENATE("Viso (",B482,")")</f>
        <v>Viso (ŠIUKŠLIADĖŽIŲ ĮRENGIMAS)</v>
      </c>
      <c r="C484" s="7"/>
      <c r="D484" s="11"/>
      <c r="E484" s="10"/>
      <c r="F484" s="43"/>
    </row>
    <row r="485" spans="1:6" ht="15">
      <c r="A485" s="96" t="s">
        <v>667</v>
      </c>
      <c r="B485" s="5" t="s">
        <v>668</v>
      </c>
      <c r="C485" s="12"/>
      <c r="D485" s="13"/>
      <c r="E485" s="14"/>
      <c r="F485" s="15"/>
    </row>
    <row r="486" spans="1:6" ht="15">
      <c r="A486" s="93" t="s">
        <v>669</v>
      </c>
      <c r="B486" s="126" t="s">
        <v>670</v>
      </c>
      <c r="C486" s="127" t="s">
        <v>128</v>
      </c>
      <c r="D486" s="128">
        <v>34</v>
      </c>
      <c r="E486" s="9"/>
      <c r="F486" s="38">
        <f>ROUND(D486*E486,2)</f>
        <v>0</v>
      </c>
    </row>
    <row r="487" spans="1:6" ht="16.5" thickBot="1">
      <c r="A487" s="96"/>
      <c r="B487" s="4" t="str">
        <f>CONCATENATE("Viso (",B485,")")</f>
        <v>Viso (SUOLIUKŲ ĮRENGIMAS )</v>
      </c>
      <c r="C487" s="7"/>
      <c r="D487" s="11"/>
      <c r="E487" s="10"/>
      <c r="F487" s="43"/>
    </row>
    <row r="488" spans="1:6" ht="15">
      <c r="A488" s="96" t="s">
        <v>671</v>
      </c>
      <c r="B488" s="5" t="s">
        <v>672</v>
      </c>
      <c r="C488" s="12"/>
      <c r="D488" s="13"/>
      <c r="E488" s="14"/>
      <c r="F488" s="15"/>
    </row>
    <row r="489" spans="1:6" ht="36">
      <c r="A489" s="93" t="s">
        <v>673</v>
      </c>
      <c r="B489" s="94" t="s">
        <v>181</v>
      </c>
      <c r="C489" s="95" t="s">
        <v>166</v>
      </c>
      <c r="D489" s="129">
        <v>0.1</v>
      </c>
      <c r="E489" s="9"/>
      <c r="F489" s="38">
        <f aca="true" t="shared" si="26" ref="F489:F494">ROUND(D489*E489,2)</f>
        <v>0</v>
      </c>
    </row>
    <row r="490" spans="1:6" ht="36">
      <c r="A490" s="93" t="s">
        <v>674</v>
      </c>
      <c r="B490" s="94" t="s">
        <v>675</v>
      </c>
      <c r="C490" s="95" t="s">
        <v>133</v>
      </c>
      <c r="D490" s="130">
        <v>4</v>
      </c>
      <c r="E490" s="9"/>
      <c r="F490" s="38">
        <f t="shared" si="26"/>
        <v>0</v>
      </c>
    </row>
    <row r="491" spans="1:6" ht="36">
      <c r="A491" s="93" t="s">
        <v>676</v>
      </c>
      <c r="B491" s="94" t="s">
        <v>175</v>
      </c>
      <c r="C491" s="95" t="s">
        <v>166</v>
      </c>
      <c r="D491" s="129">
        <v>0.1</v>
      </c>
      <c r="E491" s="9"/>
      <c r="F491" s="38">
        <f t="shared" si="26"/>
        <v>0</v>
      </c>
    </row>
    <row r="492" spans="1:6" ht="36">
      <c r="A492" s="93" t="s">
        <v>677</v>
      </c>
      <c r="B492" s="94" t="s">
        <v>177</v>
      </c>
      <c r="C492" s="95" t="s">
        <v>163</v>
      </c>
      <c r="D492" s="130">
        <v>1</v>
      </c>
      <c r="E492" s="9"/>
      <c r="F492" s="38">
        <f t="shared" si="26"/>
        <v>0</v>
      </c>
    </row>
    <row r="493" spans="1:6" ht="36">
      <c r="A493" s="93" t="s">
        <v>678</v>
      </c>
      <c r="B493" s="94" t="s">
        <v>179</v>
      </c>
      <c r="C493" s="95" t="s">
        <v>163</v>
      </c>
      <c r="D493" s="130">
        <v>1</v>
      </c>
      <c r="E493" s="9"/>
      <c r="F493" s="38">
        <f t="shared" si="26"/>
        <v>0</v>
      </c>
    </row>
    <row r="494" spans="1:6" ht="24">
      <c r="A494" s="93" t="s">
        <v>679</v>
      </c>
      <c r="B494" s="94" t="s">
        <v>680</v>
      </c>
      <c r="C494" s="95" t="s">
        <v>133</v>
      </c>
      <c r="D494" s="130">
        <v>4</v>
      </c>
      <c r="E494" s="9"/>
      <c r="F494" s="38">
        <f t="shared" si="26"/>
        <v>0</v>
      </c>
    </row>
    <row r="495" spans="1:6" ht="16.5" thickBot="1">
      <c r="A495" s="96"/>
      <c r="B495" s="131" t="str">
        <f>CONCATENATE("Viso (",B488,")")</f>
        <v>Viso ("DŽIUNGLIŲ TAKAS")</v>
      </c>
      <c r="C495" s="132"/>
      <c r="D495" s="133"/>
      <c r="E495" s="134"/>
      <c r="F495" s="135"/>
    </row>
    <row r="496" spans="1:6" ht="15.75">
      <c r="A496" s="31" t="s">
        <v>8</v>
      </c>
      <c r="B496" s="32" t="s">
        <v>7</v>
      </c>
      <c r="C496" s="33"/>
      <c r="D496" s="34"/>
      <c r="E496" s="35"/>
      <c r="F496" s="39"/>
    </row>
    <row r="497" spans="1:6" ht="16.5" thickBot="1">
      <c r="A497" s="24" t="s">
        <v>8</v>
      </c>
      <c r="B497" s="25" t="s">
        <v>35</v>
      </c>
      <c r="C497" s="26"/>
      <c r="D497" s="27"/>
      <c r="E497" s="28"/>
      <c r="F497" s="44"/>
    </row>
    <row r="498" spans="1:6" ht="15.75">
      <c r="A498" s="31" t="s">
        <v>8</v>
      </c>
      <c r="B498" s="32" t="s">
        <v>34</v>
      </c>
      <c r="C498" s="33"/>
      <c r="D498" s="34"/>
      <c r="E498" s="35"/>
      <c r="F498" s="45"/>
    </row>
    <row r="499" spans="1:6" ht="15.75">
      <c r="A499" s="40"/>
      <c r="B499" s="41" t="s">
        <v>11</v>
      </c>
      <c r="C499" s="42"/>
      <c r="D499" s="42"/>
      <c r="E499" s="42"/>
      <c r="F499" s="46"/>
    </row>
    <row r="500" spans="1:6" ht="16.5" thickBot="1">
      <c r="A500" s="29"/>
      <c r="B500" s="36" t="s">
        <v>12</v>
      </c>
      <c r="C500" s="30"/>
      <c r="D500" s="30"/>
      <c r="E500" s="30"/>
      <c r="F500" s="47"/>
    </row>
  </sheetData>
  <sheetProtection/>
  <mergeCells count="11">
    <mergeCell ref="A1:B1"/>
    <mergeCell ref="A3:B3"/>
    <mergeCell ref="A4:B4"/>
    <mergeCell ref="A5:B5"/>
    <mergeCell ref="A2:B2"/>
    <mergeCell ref="A8:F8"/>
    <mergeCell ref="C5:F5"/>
    <mergeCell ref="A6:A7"/>
    <mergeCell ref="B6:B7"/>
    <mergeCell ref="C6:C7"/>
    <mergeCell ref="D6:F6"/>
  </mergeCells>
  <printOptions/>
  <pageMargins left="0.44" right="0.51" top="0.7480314960629921" bottom="0.7480314960629921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2012-11-16T16:38:29Z</dcterms:created>
  <dcterms:modified xsi:type="dcterms:W3CDTF">2016-07-19T06:41:02Z</dcterms:modified>
  <cp:category/>
  <cp:version/>
  <cp:contentType/>
  <cp:contentStatus/>
</cp:coreProperties>
</file>